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rchivos CMCG\Estadisticas\Reportes-UIE\Otros Reportes\Formularios\CNJ-CSJ\Formularios Vigentes 2014\Formulario\Formularios con Mod-2022\Cambios 2025\"/>
    </mc:Choice>
  </mc:AlternateContent>
  <bookViews>
    <workbookView xWindow="-75" yWindow="4260" windowWidth="12120" windowHeight="3900" tabRatio="828"/>
  </bookViews>
  <sheets>
    <sheet name="ENERO" sheetId="14" r:id="rId1"/>
    <sheet name="FEBRERO" sheetId="15" r:id="rId2"/>
    <sheet name="MARZO" sheetId="26" r:id="rId3"/>
    <sheet name="ABRIL" sheetId="27" r:id="rId4"/>
    <sheet name="MAYO" sheetId="28" r:id="rId5"/>
    <sheet name="JUNIO" sheetId="29" r:id="rId6"/>
    <sheet name="JULIO" sheetId="30" r:id="rId7"/>
    <sheet name="AGOSTO" sheetId="31" r:id="rId8"/>
    <sheet name="SEPTIEMBRE" sheetId="32" r:id="rId9"/>
    <sheet name="OCTUBRE" sheetId="33" r:id="rId10"/>
    <sheet name="NOVIEMBRE" sheetId="34" r:id="rId11"/>
    <sheet name="DICIEMBRE" sheetId="35" r:id="rId12"/>
    <sheet name="Listado" sheetId="12" state="hidden" r:id="rId13"/>
  </sheets>
  <definedNames>
    <definedName name="_xlnm.Print_Area" localSheetId="3">ABRIL!$A$1:$L$96</definedName>
    <definedName name="_xlnm.Print_Area" localSheetId="7">AGOSTO!$A$1:$L$96</definedName>
    <definedName name="_xlnm.Print_Area" localSheetId="11">DICIEMBRE!$A$1:$L$96</definedName>
    <definedName name="_xlnm.Print_Area" localSheetId="0">ENERO!$A$1:$L$96</definedName>
    <definedName name="_xlnm.Print_Area" localSheetId="1">FEBRERO!$A$1:$L$96</definedName>
    <definedName name="_xlnm.Print_Area" localSheetId="6">JULIO!$A$1:$L$96</definedName>
    <definedName name="_xlnm.Print_Area" localSheetId="5">JUNIO!$A$1:$L$96</definedName>
    <definedName name="_xlnm.Print_Area" localSheetId="2">MARZO!$A$1:$L$96</definedName>
    <definedName name="_xlnm.Print_Area" localSheetId="4">MAYO!$A$1:$L$96</definedName>
    <definedName name="_xlnm.Print_Area" localSheetId="10">NOVIEMBRE!$A$1:$L$96</definedName>
    <definedName name="_xlnm.Print_Area" localSheetId="9">OCTUBRE!$A$1:$L$96</definedName>
    <definedName name="_xlnm.Print_Area" localSheetId="8">SEPTIEMBRE!$A$1:$L$96</definedName>
  </definedNames>
  <calcPr calcId="162913"/>
</workbook>
</file>

<file path=xl/calcChain.xml><?xml version="1.0" encoding="utf-8"?>
<calcChain xmlns="http://schemas.openxmlformats.org/spreadsheetml/2006/main">
  <c r="E22" i="35" l="1"/>
  <c r="I21" i="35"/>
  <c r="L21" i="35" s="1"/>
  <c r="E21" i="35"/>
  <c r="H21" i="35" s="1"/>
  <c r="H23" i="35" s="1"/>
  <c r="C16" i="35"/>
  <c r="K16" i="35" s="1"/>
  <c r="C15" i="35"/>
  <c r="C17" i="35" s="1"/>
  <c r="I11" i="35"/>
  <c r="F11" i="35"/>
  <c r="C11" i="35"/>
  <c r="K9" i="35"/>
  <c r="C9" i="35"/>
  <c r="I8" i="35"/>
  <c r="C8" i="35"/>
  <c r="K7" i="35"/>
  <c r="C7" i="35"/>
  <c r="E22" i="34"/>
  <c r="I21" i="34"/>
  <c r="E21" i="34"/>
  <c r="C16" i="34"/>
  <c r="C15" i="34"/>
  <c r="C17" i="34" s="1"/>
  <c r="I11" i="34"/>
  <c r="F11" i="34"/>
  <c r="C11" i="34"/>
  <c r="K9" i="34"/>
  <c r="C9" i="34"/>
  <c r="I8" i="34"/>
  <c r="C8" i="34"/>
  <c r="K7" i="34"/>
  <c r="C7" i="34"/>
  <c r="E22" i="33"/>
  <c r="I21" i="33"/>
  <c r="L21" i="33" s="1"/>
  <c r="E21" i="33"/>
  <c r="C16" i="33"/>
  <c r="C15" i="33"/>
  <c r="C17" i="33" s="1"/>
  <c r="I11" i="33"/>
  <c r="F11" i="33"/>
  <c r="C11" i="33"/>
  <c r="K9" i="33"/>
  <c r="C9" i="33"/>
  <c r="I8" i="33"/>
  <c r="C8" i="33"/>
  <c r="K7" i="33"/>
  <c r="C7" i="33"/>
  <c r="E22" i="32"/>
  <c r="I21" i="32"/>
  <c r="E21" i="32"/>
  <c r="E23" i="32" s="1"/>
  <c r="C16" i="32"/>
  <c r="C15" i="32"/>
  <c r="I11" i="32"/>
  <c r="F11" i="32"/>
  <c r="C11" i="32"/>
  <c r="K9" i="32"/>
  <c r="C9" i="32"/>
  <c r="I8" i="32"/>
  <c r="C8" i="32"/>
  <c r="K7" i="32"/>
  <c r="C7" i="32"/>
  <c r="E22" i="31"/>
  <c r="H22" i="31" s="1"/>
  <c r="I21" i="31"/>
  <c r="L21" i="31" s="1"/>
  <c r="E21" i="31"/>
  <c r="C16" i="31"/>
  <c r="C15" i="31"/>
  <c r="I11" i="31"/>
  <c r="F11" i="31"/>
  <c r="C11" i="31"/>
  <c r="K9" i="31"/>
  <c r="C9" i="31"/>
  <c r="I8" i="31"/>
  <c r="C8" i="31"/>
  <c r="K7" i="31"/>
  <c r="C7" i="31"/>
  <c r="E22" i="30"/>
  <c r="I21" i="30"/>
  <c r="L21" i="30" s="1"/>
  <c r="E21" i="30"/>
  <c r="E23" i="30" s="1"/>
  <c r="C16" i="30"/>
  <c r="C15" i="30"/>
  <c r="I11" i="30"/>
  <c r="F11" i="30"/>
  <c r="C11" i="30"/>
  <c r="K9" i="30"/>
  <c r="C9" i="30"/>
  <c r="I8" i="30"/>
  <c r="C8" i="30"/>
  <c r="K7" i="30"/>
  <c r="C7" i="30"/>
  <c r="E22" i="29"/>
  <c r="H22" i="29" s="1"/>
  <c r="I21" i="29"/>
  <c r="E21" i="29"/>
  <c r="C16" i="29"/>
  <c r="C15" i="29"/>
  <c r="I11" i="29"/>
  <c r="F11" i="29"/>
  <c r="C11" i="29"/>
  <c r="K9" i="29"/>
  <c r="C9" i="29"/>
  <c r="I8" i="29"/>
  <c r="C8" i="29"/>
  <c r="K7" i="29"/>
  <c r="C7" i="29"/>
  <c r="E22" i="28"/>
  <c r="E23" i="28" s="1"/>
  <c r="I21" i="28"/>
  <c r="L21" i="28" s="1"/>
  <c r="E21" i="28"/>
  <c r="C16" i="28"/>
  <c r="C15" i="28"/>
  <c r="I11" i="28"/>
  <c r="F11" i="28"/>
  <c r="C11" i="28"/>
  <c r="K9" i="28"/>
  <c r="C9" i="28"/>
  <c r="I8" i="28"/>
  <c r="C8" i="28"/>
  <c r="K7" i="28"/>
  <c r="C7" i="28"/>
  <c r="E22" i="27"/>
  <c r="H22" i="27" s="1"/>
  <c r="I21" i="27"/>
  <c r="L21" i="27" s="1"/>
  <c r="E21" i="27"/>
  <c r="C16" i="27"/>
  <c r="C15" i="27"/>
  <c r="I11" i="27"/>
  <c r="F11" i="27"/>
  <c r="C11" i="27"/>
  <c r="K9" i="27"/>
  <c r="C9" i="27"/>
  <c r="I8" i="27"/>
  <c r="C8" i="27"/>
  <c r="K7" i="27"/>
  <c r="C7" i="27"/>
  <c r="E22" i="26"/>
  <c r="I21" i="26"/>
  <c r="L21" i="26" s="1"/>
  <c r="E21" i="26"/>
  <c r="E23" i="26" s="1"/>
  <c r="C16" i="26"/>
  <c r="C15" i="26"/>
  <c r="C17" i="26" s="1"/>
  <c r="I11" i="26"/>
  <c r="F11" i="26"/>
  <c r="C11" i="26"/>
  <c r="K9" i="26"/>
  <c r="C9" i="26"/>
  <c r="I8" i="26"/>
  <c r="C8" i="26"/>
  <c r="K7" i="26"/>
  <c r="C7" i="26"/>
  <c r="F77" i="35"/>
  <c r="E77" i="35"/>
  <c r="L75" i="35"/>
  <c r="K75" i="35"/>
  <c r="K38" i="35"/>
  <c r="J16" i="35" s="1"/>
  <c r="J38" i="35"/>
  <c r="J15" i="35" s="1"/>
  <c r="J17" i="35" s="1"/>
  <c r="K31" i="35"/>
  <c r="J31" i="35"/>
  <c r="G23" i="35"/>
  <c r="F23" i="35"/>
  <c r="H22" i="35"/>
  <c r="G17" i="35"/>
  <c r="E17" i="35"/>
  <c r="H16" i="35"/>
  <c r="H15" i="35"/>
  <c r="H17" i="35" s="1"/>
  <c r="F77" i="34"/>
  <c r="E77" i="34"/>
  <c r="L75" i="34"/>
  <c r="K75" i="34"/>
  <c r="K38" i="34"/>
  <c r="J16" i="34" s="1"/>
  <c r="J38" i="34"/>
  <c r="J15" i="34" s="1"/>
  <c r="J17" i="34" s="1"/>
  <c r="K31" i="34"/>
  <c r="H16" i="34" s="1"/>
  <c r="J31" i="34"/>
  <c r="H15" i="34" s="1"/>
  <c r="G23" i="34"/>
  <c r="F23" i="34"/>
  <c r="E23" i="34"/>
  <c r="L21" i="34"/>
  <c r="H21" i="34"/>
  <c r="G17" i="34"/>
  <c r="E17" i="34"/>
  <c r="F77" i="33"/>
  <c r="E77" i="33"/>
  <c r="L75" i="33"/>
  <c r="K75" i="33"/>
  <c r="K38" i="33"/>
  <c r="J16" i="33" s="1"/>
  <c r="J38" i="33"/>
  <c r="J15" i="33" s="1"/>
  <c r="J17" i="33" s="1"/>
  <c r="K31" i="33"/>
  <c r="J31" i="33"/>
  <c r="G23" i="33"/>
  <c r="F23" i="33"/>
  <c r="H22" i="33"/>
  <c r="H21" i="33"/>
  <c r="H17" i="33"/>
  <c r="G17" i="33"/>
  <c r="E17" i="33"/>
  <c r="H16" i="33"/>
  <c r="K16" i="33"/>
  <c r="H15" i="33"/>
  <c r="F77" i="32"/>
  <c r="E77" i="32"/>
  <c r="L75" i="32"/>
  <c r="K75" i="32"/>
  <c r="K38" i="32"/>
  <c r="J16" i="32" s="1"/>
  <c r="J38" i="32"/>
  <c r="J15" i="32" s="1"/>
  <c r="J17" i="32" s="1"/>
  <c r="K31" i="32"/>
  <c r="J31" i="32"/>
  <c r="G23" i="32"/>
  <c r="F23" i="32"/>
  <c r="L21" i="32"/>
  <c r="H21" i="32"/>
  <c r="G17" i="32"/>
  <c r="E17" i="32"/>
  <c r="H16" i="32"/>
  <c r="K16" i="32"/>
  <c r="H15" i="32"/>
  <c r="H17" i="32" s="1"/>
  <c r="C17" i="32"/>
  <c r="F77" i="31"/>
  <c r="E77" i="31"/>
  <c r="L75" i="31"/>
  <c r="K75" i="31"/>
  <c r="K38" i="31"/>
  <c r="J38" i="31"/>
  <c r="K31" i="31"/>
  <c r="J31" i="31"/>
  <c r="G23" i="31"/>
  <c r="F23" i="31"/>
  <c r="H21" i="31"/>
  <c r="G17" i="31"/>
  <c r="E17" i="31"/>
  <c r="J16" i="31"/>
  <c r="H16" i="31"/>
  <c r="K16" i="31"/>
  <c r="J15" i="31"/>
  <c r="J17" i="31" s="1"/>
  <c r="H15" i="31"/>
  <c r="H17" i="31" s="1"/>
  <c r="C17" i="31"/>
  <c r="F77" i="30"/>
  <c r="E77" i="30"/>
  <c r="L75" i="30"/>
  <c r="K75" i="30"/>
  <c r="K38" i="30"/>
  <c r="J38" i="30"/>
  <c r="K31" i="30"/>
  <c r="H16" i="30" s="1"/>
  <c r="J31" i="30"/>
  <c r="H15" i="30" s="1"/>
  <c r="H17" i="30" s="1"/>
  <c r="G23" i="30"/>
  <c r="F23" i="30"/>
  <c r="G17" i="30"/>
  <c r="E17" i="30"/>
  <c r="J16" i="30"/>
  <c r="J15" i="30"/>
  <c r="J17" i="30" s="1"/>
  <c r="C17" i="30"/>
  <c r="F77" i="29"/>
  <c r="E77" i="29"/>
  <c r="L75" i="29"/>
  <c r="K75" i="29"/>
  <c r="K38" i="29"/>
  <c r="J16" i="29" s="1"/>
  <c r="J38" i="29"/>
  <c r="K31" i="29"/>
  <c r="H16" i="29" s="1"/>
  <c r="J31" i="29"/>
  <c r="G23" i="29"/>
  <c r="F23" i="29"/>
  <c r="L21" i="29"/>
  <c r="H21" i="29"/>
  <c r="G17" i="29"/>
  <c r="E17" i="29"/>
  <c r="J15" i="29"/>
  <c r="H15" i="29"/>
  <c r="C17" i="29"/>
  <c r="F77" i="28"/>
  <c r="E77" i="28"/>
  <c r="L75" i="28"/>
  <c r="K75" i="28"/>
  <c r="K38" i="28"/>
  <c r="J38" i="28"/>
  <c r="K31" i="28"/>
  <c r="H16" i="28" s="1"/>
  <c r="J31" i="28"/>
  <c r="G23" i="28"/>
  <c r="F23" i="28"/>
  <c r="H21" i="28"/>
  <c r="G17" i="28"/>
  <c r="E17" i="28"/>
  <c r="J16" i="28"/>
  <c r="J15" i="28"/>
  <c r="J17" i="28" s="1"/>
  <c r="H15" i="28"/>
  <c r="C17" i="28"/>
  <c r="F77" i="27"/>
  <c r="E77" i="27"/>
  <c r="L75" i="27"/>
  <c r="K75" i="27"/>
  <c r="K38" i="27"/>
  <c r="J16" i="27" s="1"/>
  <c r="J38" i="27"/>
  <c r="K31" i="27"/>
  <c r="J31" i="27"/>
  <c r="G23" i="27"/>
  <c r="F23" i="27"/>
  <c r="H21" i="27"/>
  <c r="G17" i="27"/>
  <c r="E17" i="27"/>
  <c r="K16" i="27"/>
  <c r="H16" i="27"/>
  <c r="J15" i="27"/>
  <c r="J17" i="27" s="1"/>
  <c r="H15" i="27"/>
  <c r="H17" i="27" s="1"/>
  <c r="C17" i="27"/>
  <c r="F77" i="26"/>
  <c r="E77" i="26"/>
  <c r="L75" i="26"/>
  <c r="K75" i="26"/>
  <c r="K38" i="26"/>
  <c r="J38" i="26"/>
  <c r="K31" i="26"/>
  <c r="H16" i="26" s="1"/>
  <c r="J31" i="26"/>
  <c r="G23" i="26"/>
  <c r="F23" i="26"/>
  <c r="H22" i="26"/>
  <c r="G17" i="26"/>
  <c r="E17" i="26"/>
  <c r="J16" i="26"/>
  <c r="J15" i="26"/>
  <c r="J17" i="26" s="1"/>
  <c r="H15" i="26"/>
  <c r="I21" i="15"/>
  <c r="L21" i="15" s="1"/>
  <c r="E22" i="15"/>
  <c r="E21" i="15"/>
  <c r="C16" i="15"/>
  <c r="C15" i="15"/>
  <c r="I11" i="15"/>
  <c r="F11" i="15"/>
  <c r="C11" i="15"/>
  <c r="K9" i="15"/>
  <c r="C9" i="15"/>
  <c r="I8" i="15"/>
  <c r="C8" i="15"/>
  <c r="K7" i="15"/>
  <c r="C7" i="15"/>
  <c r="F77" i="15"/>
  <c r="E77" i="15"/>
  <c r="L75" i="15"/>
  <c r="K75" i="15"/>
  <c r="K38" i="15"/>
  <c r="J38" i="15"/>
  <c r="J15" i="15" s="1"/>
  <c r="J17" i="15" s="1"/>
  <c r="K31" i="15"/>
  <c r="H16" i="15" s="1"/>
  <c r="K16" i="15" s="1"/>
  <c r="J31" i="15"/>
  <c r="G23" i="15"/>
  <c r="F23" i="15"/>
  <c r="H22" i="15"/>
  <c r="G17" i="15"/>
  <c r="E17" i="15"/>
  <c r="J16" i="15"/>
  <c r="H15" i="15"/>
  <c r="H17" i="15" s="1"/>
  <c r="H23" i="33" l="1"/>
  <c r="H23" i="31"/>
  <c r="H21" i="30"/>
  <c r="E23" i="29"/>
  <c r="H23" i="29"/>
  <c r="H23" i="27"/>
  <c r="E23" i="27"/>
  <c r="H21" i="26"/>
  <c r="H23" i="26" s="1"/>
  <c r="K15" i="35"/>
  <c r="K17" i="35" s="1"/>
  <c r="E23" i="35"/>
  <c r="H17" i="34"/>
  <c r="K15" i="34"/>
  <c r="K16" i="34"/>
  <c r="H22" i="34"/>
  <c r="H23" i="34" s="1"/>
  <c r="K15" i="33"/>
  <c r="K17" i="33" s="1"/>
  <c r="E23" i="33"/>
  <c r="H22" i="32"/>
  <c r="H23" i="32" s="1"/>
  <c r="K15" i="32"/>
  <c r="K17" i="32" s="1"/>
  <c r="K15" i="31"/>
  <c r="K17" i="31" s="1"/>
  <c r="E23" i="31"/>
  <c r="K16" i="30"/>
  <c r="H22" i="30"/>
  <c r="K15" i="30"/>
  <c r="K17" i="30" s="1"/>
  <c r="H17" i="29"/>
  <c r="J17" i="29"/>
  <c r="K16" i="29"/>
  <c r="K15" i="29"/>
  <c r="H17" i="28"/>
  <c r="K16" i="28"/>
  <c r="K15" i="28"/>
  <c r="K17" i="28" s="1"/>
  <c r="H22" i="28"/>
  <c r="H23" i="28" s="1"/>
  <c r="K15" i="27"/>
  <c r="K17" i="27" s="1"/>
  <c r="H17" i="26"/>
  <c r="K16" i="26"/>
  <c r="K15" i="26"/>
  <c r="K17" i="26" s="1"/>
  <c r="E23" i="15"/>
  <c r="H21" i="15"/>
  <c r="H23" i="15" s="1"/>
  <c r="C17" i="15"/>
  <c r="K15" i="15"/>
  <c r="K17" i="15" s="1"/>
  <c r="F77" i="14"/>
  <c r="E77" i="14"/>
  <c r="L75" i="14"/>
  <c r="K75" i="14"/>
  <c r="K38" i="14"/>
  <c r="J38" i="14"/>
  <c r="J15" i="14" s="1"/>
  <c r="K31" i="14"/>
  <c r="H16" i="14" s="1"/>
  <c r="K16" i="14" s="1"/>
  <c r="J31" i="14"/>
  <c r="H15" i="14" s="1"/>
  <c r="K15" i="14" s="1"/>
  <c r="G23" i="14"/>
  <c r="F23" i="14"/>
  <c r="H22" i="14"/>
  <c r="L21" i="14"/>
  <c r="G17" i="14"/>
  <c r="E17" i="14"/>
  <c r="C17" i="14"/>
  <c r="J16" i="14"/>
  <c r="H23" i="30" l="1"/>
  <c r="K17" i="29"/>
  <c r="K17" i="34"/>
  <c r="J17" i="14"/>
  <c r="K17" i="14"/>
  <c r="H17" i="14"/>
  <c r="H21" i="14" l="1"/>
  <c r="H23" i="14" s="1"/>
  <c r="E23" i="14"/>
</calcChain>
</file>

<file path=xl/comments1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10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11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12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2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3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4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5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6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7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8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comments9.xml><?xml version="1.0" encoding="utf-8"?>
<comments xmlns="http://schemas.openxmlformats.org/spreadsheetml/2006/main">
  <authors>
    <author>Crissia Marisol Cañas</author>
    <author>rlemus</author>
  </authors>
  <commentList>
    <comment ref="C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menor que el Total de los Inactivos acumulados a inicio del mes.  (Total Literal B acumulados a Inicio del mes).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G14" authorId="1" shapeId="0">
      <text>
        <r>
          <rPr>
            <b/>
            <sz val="8"/>
            <color indexed="81"/>
            <rFont val="Tahoma"/>
            <family val="2"/>
          </rPr>
          <t>CONCEPTO:</t>
        </r>
        <r>
          <rPr>
            <sz val="8"/>
            <color indexed="81"/>
            <rFont val="Tahoma"/>
            <family val="2"/>
          </rPr>
          <t xml:space="preserve"> Son los expedientes o causas terminadas mediante una resolución final, que por resolución del Tribunal Superior, Juzgado o Tribunal de igual jerarquía, se ordena nuevamente el conocimiento del asunto sometido a consideración del Juez</t>
        </r>
      </text>
    </comment>
    <comment ref="J14" authorId="0" shapeId="0">
      <text>
        <r>
          <rPr>
            <sz val="9"/>
            <color indexed="81"/>
            <rFont val="Tahoma"/>
            <family val="2"/>
          </rPr>
          <t>Total de expedientes que se descargan en el cuadro C.5 OTROS</t>
        </r>
      </text>
    </comment>
    <comment ref="K14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ROJO INTENSO: </t>
        </r>
        <r>
          <rPr>
            <sz val="9"/>
            <color indexed="81"/>
            <rFont val="Tahoma"/>
            <family val="2"/>
          </rPr>
          <t xml:space="preserve">es porque el dato calculado en Trámite al Final es menor que el Total de los Inactivos acumulados al Final del Mes.  (Total Literal B acumulados al Final del Mes).
</t>
        </r>
        <r>
          <rPr>
            <b/>
            <sz val="9"/>
            <color indexed="81"/>
            <rFont val="Tahoma"/>
            <family val="2"/>
          </rPr>
          <t>2.- MORADO INTENSO:</t>
        </r>
        <r>
          <rPr>
            <sz val="9"/>
            <color indexed="81"/>
            <rFont val="Tahoma"/>
            <family val="2"/>
          </rPr>
          <t xml:space="preserve"> es porque el dato calculado en Trámite al Final es negativo</t>
        </r>
      </text>
    </comment>
    <comment ref="E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en Trámite al inicio es negativo</t>
        </r>
      </text>
    </comment>
    <comment ref="F20" authorId="1" shapeId="0">
      <text>
        <r>
          <rPr>
            <sz val="8"/>
            <color indexed="81"/>
            <rFont val="Tahoma"/>
            <family val="2"/>
          </rPr>
          <t>En esta casilla se colocarán todos aquellos procesos inactivos en plazo conciliatorio o suspensiones condicionales que se dicten en el mes, según el caso</t>
        </r>
      </text>
    </comment>
    <comment ref="G20" authorId="1" shapeId="0">
      <text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H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pública).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I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Trámite a Inicio del mes es mayor que el que el dato en trámite a inicio del mes del resumen (Cuadro A. Resumen de Procesos, numeral 2).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que el dato calculado en Trámite al inicio es negativo</t>
        </r>
      </text>
    </comment>
    <comment ref="J20" authorId="1" shapeId="0">
      <text>
        <r>
          <rPr>
            <sz val="8"/>
            <color indexed="81"/>
            <rFont val="Tahoma"/>
            <family val="2"/>
          </rPr>
          <t xml:space="preserve">En esta casilla se colocarán todos aquellos procesos inactivos en plazo conciliatorio o suspensiones condicionales que se dicten en el mes, según el caso
</t>
        </r>
      </text>
    </comment>
    <comment ref="K20" authorId="1" shapeId="0">
      <text>
        <r>
          <rPr>
            <b/>
            <sz val="8"/>
            <color indexed="81"/>
            <rFont val="Tahoma"/>
            <family val="2"/>
          </rPr>
          <t xml:space="preserve">Advertencia: </t>
        </r>
        <r>
          <rPr>
            <sz val="8"/>
            <color indexed="81"/>
            <rFont val="Tahoma"/>
            <family val="2"/>
          </rPr>
          <t>Estas revocatorias se descontarán de los Procesos Inactivos que se traen al inicio del mes; pero NO se contabiliza como proceso fenecido.</t>
        </r>
      </text>
    </comment>
    <comment ref="L20" authorId="0" shapeId="0">
      <text>
        <r>
          <rPr>
            <b/>
            <u/>
            <sz val="9"/>
            <color indexed="81"/>
            <rFont val="Tahoma"/>
            <family val="2"/>
          </rPr>
          <t>Advertencia</t>
        </r>
        <r>
          <rPr>
            <sz val="9"/>
            <color indexed="81"/>
            <rFont val="Tahoma"/>
            <family val="2"/>
          </rPr>
          <t xml:space="preserve">:
Si la casilla le cambia al color significa:
</t>
        </r>
        <r>
          <rPr>
            <b/>
            <sz val="9"/>
            <color indexed="81"/>
            <rFont val="Tahoma"/>
            <family val="2"/>
          </rPr>
          <t xml:space="preserve">1. NARANJA INTENSO: </t>
        </r>
        <r>
          <rPr>
            <sz val="9"/>
            <color indexed="81"/>
            <rFont val="Tahoma"/>
            <family val="2"/>
          </rPr>
          <t xml:space="preserve">es porque el dato de </t>
        </r>
        <r>
          <rPr>
            <u/>
            <sz val="9"/>
            <color indexed="81"/>
            <rFont val="Tahoma"/>
            <family val="2"/>
          </rPr>
          <t>Acumulados al final</t>
        </r>
        <r>
          <rPr>
            <sz val="9"/>
            <color indexed="81"/>
            <rFont val="Tahoma"/>
            <family val="2"/>
          </rPr>
          <t xml:space="preserve"> es mayor que el que el dato en trámite a inicio del mes del resumen (Cuadro A. Resumen de Procesos, numeral 1 Acción privada).
</t>
        </r>
        <r>
          <rPr>
            <b/>
            <sz val="9"/>
            <color indexed="81"/>
            <rFont val="Tahoma"/>
            <family val="2"/>
          </rPr>
          <t>2.- Rosa suave y numero rojo:</t>
        </r>
        <r>
          <rPr>
            <sz val="9"/>
            <color indexed="81"/>
            <rFont val="Tahoma"/>
            <family val="2"/>
          </rPr>
          <t xml:space="preserve"> significa que el dato calculado Acumulados al final es negativo</t>
        </r>
      </text>
    </comment>
    <comment ref="D48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A53" authorId="0" shapeId="0">
      <text>
        <r>
          <rPr>
            <b/>
            <sz val="9"/>
            <color indexed="81"/>
            <rFont val="Tahoma"/>
            <family val="2"/>
          </rPr>
          <t xml:space="preserve">Modalidad Presente: </t>
        </r>
        <r>
          <rPr>
            <sz val="9"/>
            <color indexed="81"/>
            <rFont val="Tahoma"/>
            <family val="2"/>
          </rPr>
          <t>Cuándo se realizan dentro de la sede judicial con presencia física de los involucrados.</t>
        </r>
      </text>
    </comment>
    <comment ref="A59" authorId="0" shapeId="0">
      <text>
        <r>
          <rPr>
            <b/>
            <sz val="9"/>
            <color indexed="81"/>
            <rFont val="Tahoma"/>
            <family val="2"/>
          </rPr>
          <t xml:space="preserve">Modalidad Virtual:
</t>
        </r>
        <r>
          <rPr>
            <sz val="9"/>
            <color indexed="81"/>
            <rFont val="Tahoma"/>
            <family val="2"/>
          </rPr>
          <t xml:space="preserve">Cuándo se utiliza el medio electrónico para realizar la audiencia sin presencia física de los involucrados.
</t>
        </r>
      </text>
    </comment>
    <comment ref="E80" authorId="0" shapeId="0">
      <text>
        <r>
          <rPr>
            <b/>
            <sz val="9"/>
            <color indexed="81"/>
            <rFont val="Tahoma"/>
            <family val="2"/>
          </rPr>
          <t xml:space="preserve">VRP: </t>
        </r>
        <r>
          <rPr>
            <sz val="9"/>
            <color indexed="81"/>
            <rFont val="Tahoma"/>
            <family val="2"/>
          </rPr>
          <t>Víctimas con régimen de protección.</t>
        </r>
      </text>
    </comment>
  </commentList>
</comments>
</file>

<file path=xl/sharedStrings.xml><?xml version="1.0" encoding="utf-8"?>
<sst xmlns="http://schemas.openxmlformats.org/spreadsheetml/2006/main" count="2184" uniqueCount="220">
  <si>
    <t>Audiencias de lectura de sentencias</t>
  </si>
  <si>
    <t>Absolutorias</t>
  </si>
  <si>
    <t>Condenatorias</t>
  </si>
  <si>
    <t>Mixtas</t>
  </si>
  <si>
    <t>Pleno</t>
  </si>
  <si>
    <t>Unipersonal</t>
  </si>
  <si>
    <t>Jurado</t>
  </si>
  <si>
    <t>DEPARTAMENTO:</t>
  </si>
  <si>
    <t>MES:</t>
  </si>
  <si>
    <t xml:space="preserve"> AÑO:</t>
  </si>
  <si>
    <t>No.</t>
  </si>
  <si>
    <t>Concepto</t>
  </si>
  <si>
    <t>Recibidas</t>
  </si>
  <si>
    <t>Realizadas</t>
  </si>
  <si>
    <t>Elaboró el Informe:</t>
  </si>
  <si>
    <t>Revisó Secretario(a):</t>
  </si>
  <si>
    <t>Nombre del Juez(a) a evaluar:</t>
  </si>
  <si>
    <t>Acción Privada</t>
  </si>
  <si>
    <t>Colegiadas</t>
  </si>
  <si>
    <t>Suspensión Condicional del Procedimiento</t>
  </si>
  <si>
    <t>Sello</t>
  </si>
  <si>
    <t>Total</t>
  </si>
  <si>
    <t>Realizados</t>
  </si>
  <si>
    <t>Menores de 18 años</t>
  </si>
  <si>
    <t>Adultos</t>
  </si>
  <si>
    <t>Acción Pública</t>
  </si>
  <si>
    <t>Sentencias con Medidas de Seguridad</t>
  </si>
  <si>
    <t>Con Jurado</t>
  </si>
  <si>
    <t>A. Resumen de Procesos</t>
  </si>
  <si>
    <t>C. Procesos Fenecidos o Resueltos en el mes por expediente</t>
  </si>
  <si>
    <t>C.1  Sentencias Definitivas</t>
  </si>
  <si>
    <t>FAX:</t>
  </si>
  <si>
    <t>Medidas de Seguridad</t>
  </si>
  <si>
    <t>J. Comisiones Procesales (Solicitadas por otras Sedes Judiciales)</t>
  </si>
  <si>
    <t>D. Sentencias Definitivas</t>
  </si>
  <si>
    <t>Nombre y firma del Juez(a) que rinde el Informe:</t>
  </si>
  <si>
    <t>Señaladas</t>
  </si>
  <si>
    <t>K. Actos de Comunicación (Pronunciados y tramitados por la misma Sede Judicial)</t>
  </si>
  <si>
    <t>B. Procesos Inactivos hasta el mes que reporta</t>
  </si>
  <si>
    <t>En el Mes</t>
  </si>
  <si>
    <t>En el mes</t>
  </si>
  <si>
    <t>Personas Jurídicas</t>
  </si>
  <si>
    <t>INFORME ÚNICO DE GESTIÓN MENSUAL DE LOS TRIBUNALES DE SENTENCIA</t>
  </si>
  <si>
    <t>Fecha:</t>
  </si>
  <si>
    <t xml:space="preserve">Observaciones:  </t>
  </si>
  <si>
    <t>Excusa</t>
  </si>
  <si>
    <t>Recusación</t>
  </si>
  <si>
    <t>Revocatorias</t>
  </si>
  <si>
    <t>ENERO</t>
  </si>
  <si>
    <t>Total ….</t>
  </si>
  <si>
    <t>1. Por Ausencia del Imputado</t>
  </si>
  <si>
    <t>2. Por falta de traslado de Reo</t>
  </si>
  <si>
    <t>3. Práctica de Diligencia fuera de audiencia</t>
  </si>
  <si>
    <t>DESCRIP</t>
  </si>
  <si>
    <t>PRIMERA INSTANCIA</t>
  </si>
  <si>
    <t>INSTRUCCIÓN</t>
  </si>
  <si>
    <r>
      <t xml:space="preserve">PRIMERA INSTANCIA DE TONACATEPEQUE                                                                                                           </t>
    </r>
    <r>
      <rPr>
        <sz val="7"/>
        <color indexed="9"/>
        <rFont val="Times New Roman"/>
        <family val="1"/>
      </rPr>
      <t xml:space="preserve"> 100MX0113</t>
    </r>
  </si>
  <si>
    <t>PRIMERA INSTANCIA DE SAN JUAN OPICO                                                                                                            100MX0404</t>
  </si>
  <si>
    <t>PRIMERA INSTANCIA DE LA LIBERTAD                                                                                                            100MX0406</t>
  </si>
  <si>
    <t>PRIMERA INSTANCIA DE CHALATENANGO                                                                                                            100MX0901</t>
  </si>
  <si>
    <t>PRIMERA INSTANCIA DE TEJUTLA                                                                                                            100MX0904</t>
  </si>
  <si>
    <t>PRIMERA INSTANCIA DE DULCE NOMBRE DE MARIA                                                                                                            100MX0908</t>
  </si>
  <si>
    <t>PRIMERA INSTANCIA DE IZALCO                                                                                                            100MX0602</t>
  </si>
  <si>
    <t>PRIMERA INSTANCIA DE ACAJUTLA                                                                                                            100MX0603</t>
  </si>
  <si>
    <t>PRIMERA INSTANCIA DE ARMENIA                                                                                                            100MX0604</t>
  </si>
  <si>
    <t>PRIMERA INSTANCIA DE ATIQUIZAYA                                                                                                            00MX1102</t>
  </si>
  <si>
    <t>PRIMERA INSTANCIA DE CHINAMECA                                                                                                            100MX0302</t>
  </si>
  <si>
    <t>PRIMERA INSTANCIA DE CIUDAD BARRIOS                                                                                                            100MX0304</t>
  </si>
  <si>
    <t>PRIMERA INSTANCIA DE JIQUILISCO                                                                                                             100MX0502</t>
  </si>
  <si>
    <t>PRIMERA INSTANCIA DE BERLIN                                                                                                            100MX0503</t>
  </si>
  <si>
    <t>PRIMERA INSTANCIA DE SANTIAGO DE MARIA                                                                                                            100MX0504</t>
  </si>
  <si>
    <t>PRIMERA INSTANCIA DE JUCUAPA                                                                                                            100MX0505</t>
  </si>
  <si>
    <t>1o.  PRIMERA INSTANCIA  DE SAN FRCO. GOTERA                                                                                                            101MX1201</t>
  </si>
  <si>
    <t>2o.  PRIMERA INSTANCIA DE SAN FRCO. GOTERA                                                                                                            102MX1201</t>
  </si>
  <si>
    <t>PRIMERA INSTANCIA DE SAN PEDRO MASAHUAT                                                                                                            100MX0804</t>
  </si>
  <si>
    <t>PRIMERA INSTANCIA DE SUCHITOTO                                                                                                            100MX1002</t>
  </si>
  <si>
    <t>PRIMERA INSTANCIA DE SAN SEBASTIAN                                                                                                            100MX1303</t>
  </si>
  <si>
    <t>PRIMERA INSTANCIA DE SENSUNTEPEQUE                                                                                                            100MX1401</t>
  </si>
  <si>
    <t>PRIMERA INSTANCIA DE ILOBASCO                                                                                                            100MX1402</t>
  </si>
  <si>
    <t>1o. INSTRUCCIÓN DE  SANTA ANA                                                                                                            101IN0201</t>
  </si>
  <si>
    <t>2o. INSTRUCCIÓN DE  SANTA ANA                                                                                                            102IN0201</t>
  </si>
  <si>
    <t>3o. INSTRUCCIÓN DE  SANTA ANA                                                                                                            103IN0201</t>
  </si>
  <si>
    <t>INSTRUCCIÓN DE  CHALCHUAPA                                                                                                            100IN0202</t>
  </si>
  <si>
    <t>INSTRUCCIÓN DE  METAPAN                                                                                                            100IN0203</t>
  </si>
  <si>
    <t>1o. INSTRUCCIÓN DE  SONSONATE                                                                                                            101IN0601</t>
  </si>
  <si>
    <t>2o. INSTRUCCIÓN DE  SONSONATE                                                                                                            102IN0601</t>
  </si>
  <si>
    <t>INSTRUCCIÓN DE  AHUACHAPAN                                                                                                            100IN1101</t>
  </si>
  <si>
    <t>INSTRUCCIÓN DE JUJUTLA                                                                                                            100IN1106</t>
  </si>
  <si>
    <t>1o. INSTRUCCIÓN DE  SAN SALVADOR                                                                                                            101IN0101</t>
  </si>
  <si>
    <t>2o. INSTRUCCIÓN DE  SAN SALVADOR                                                                                                            102IN0101</t>
  </si>
  <si>
    <t>3o. INSTRUCCIÓN DE  SAN SALVADOR                                                                                                            103IN0101</t>
  </si>
  <si>
    <t>4o. INSTRUCCIÓN DE  SAN SALVADOR                                                                                                            104IN0101</t>
  </si>
  <si>
    <t>5o. INSTRUCCIÓN DE  SAN SALVADOR                                                                                                            105IN0101</t>
  </si>
  <si>
    <t>6o. INSTRUCCIÓN DE  SAN SALVADOR                                                                                                            106IN0101</t>
  </si>
  <si>
    <t>7o. INSTRUCCIÓN DE  SAN SALVADOR                                                                                                            107IN0101</t>
  </si>
  <si>
    <t>8o. INSTRUCCIÓN DE  SAN SALVADOR                                                                                                            108IN0101</t>
  </si>
  <si>
    <t>9o. INSTRUCCIÓN DE  SAN SALVADOR                                                                                                            109IN0101</t>
  </si>
  <si>
    <t>10o. INSTRUCCIÓN DE  SAN SALVADOR                                                                                                            110IN0101</t>
  </si>
  <si>
    <t>INSTRUCCIÓN DE  DELGADO                                                                                                            100IN0102</t>
  </si>
  <si>
    <t>INSTRUCCIÓN DE  MEJICANOS                                                                                                            100IN0103</t>
  </si>
  <si>
    <t>1o. INSTRUCCIÓN DE  SOYAPANGO                                                                                                            101IN0104</t>
  </si>
  <si>
    <t>2o. INSTRUCCIÓN DE  SOYAPANGO                                                                                                            102IN0104</t>
  </si>
  <si>
    <t>INSTRUCCIÓN DE  SAN MARCOS                                                                                                            100IN0106</t>
  </si>
  <si>
    <t>INSTRUCCIÓN DE  APOPA                                                                                                            100IN0109</t>
  </si>
  <si>
    <t xml:space="preserve"> DE INSTRUCCIÓN ILOPANGO                                                                                                            100IN0107</t>
  </si>
  <si>
    <t>1o. INSTRUCCIÓN DE  SANTA TECLA                                                                                                            101IN0401</t>
  </si>
  <si>
    <t>2o. INSTRUCCIÓN DE  SANTA TECLA                                                                                                            102IN0401</t>
  </si>
  <si>
    <t>INSTRUCCIÓN DE  QUEZALTEPEQUE                                                                                                            100IN0402</t>
  </si>
  <si>
    <t>1o. INSTRUCCIÓN DE  ZACATECOLUCA                                                                                                            101IN0801</t>
  </si>
  <si>
    <t>2o. INSTRUCCIÓN DE  ZACATECOLUCA                                                                                                            102IN0801</t>
  </si>
  <si>
    <t>INSTRUCCIÓN DE SAN LUIS TALPA                                                                                                            100IN0812</t>
  </si>
  <si>
    <t>1o. INSTRUCCIÓN DE  COJUTEPEQUE                                                                                                            101IN1001</t>
  </si>
  <si>
    <t>2o. INSTRUCCIÓN DE  COJUTEPEQUE                                                                                                            102IN1001</t>
  </si>
  <si>
    <t>1o. INSTRUCCIÓN DE  SAN VICENTE                                                                                                            101IN1301</t>
  </si>
  <si>
    <t>2o. INSTRUCCIÓN DE  SAN VICENTE                                                                                                            102IN1301</t>
  </si>
  <si>
    <t>1o. INSTRUCCIÓN DE  SAN MIGUEL                                                                                                            101IN0301</t>
  </si>
  <si>
    <t>2o. INSTRUCCIÓN DE  SAN MIGUEL                                                                                                            102IN0301</t>
  </si>
  <si>
    <t>3o. INSTRUCCIÓN DE  SAN MIGUEL                                                                                                            103IN0301</t>
  </si>
  <si>
    <t xml:space="preserve"> INSTRUCCIÓN DE EL TRANSITO                                                                                                            100IN0303</t>
  </si>
  <si>
    <t xml:space="preserve"> INSTRUCCIÓN DE OSCICALA                                                                                                            100IN1209</t>
  </si>
  <si>
    <t>1o. INSTRUCCIÓN DE  USULUTAN                                                                                                            101IN0501</t>
  </si>
  <si>
    <t>2o. INSTRUCCIÓN DE  USULUTAN                                                                                                            102IN0501</t>
  </si>
  <si>
    <t>1o. INSTRUCCIÓN DE LA UNION                                                                                                            101IN0701</t>
  </si>
  <si>
    <t>2o. INSTRUCCIÓN DE LA UNION                                                                                                            102IN0701</t>
  </si>
  <si>
    <t>INSTRUCCIÓN DE SANTA ROSA DE LIMA                                                                                                            100IN0702</t>
  </si>
  <si>
    <t xml:space="preserve"> </t>
  </si>
  <si>
    <t>C.2  Sentencias Definitivas por Procedimiento Abreviado</t>
  </si>
  <si>
    <t>C.3 Sobreseimientos Definitivos (Por Expediente)</t>
  </si>
  <si>
    <t>C.4 Otras formas de terminación por expediente</t>
  </si>
  <si>
    <t>Total…</t>
  </si>
  <si>
    <t>Mujeres</t>
  </si>
  <si>
    <t>Hombres</t>
  </si>
  <si>
    <t>1. Comisiones Procesales</t>
  </si>
  <si>
    <t>2. Exhortos o Cartas Rogatorias</t>
  </si>
  <si>
    <t xml:space="preserve"> 1. Cita/Convocatoria</t>
  </si>
  <si>
    <t xml:space="preserve"> 2.2 Notificación por Medio Electrónico</t>
  </si>
  <si>
    <t xml:space="preserve"> 2.3. Notificación por Notario</t>
  </si>
  <si>
    <t>VRP</t>
  </si>
  <si>
    <t>3. Otros Auxilios judiciales</t>
  </si>
  <si>
    <t xml:space="preserve"> 2.1 Notificación modo tradicional</t>
  </si>
  <si>
    <t>E. Otras Audiencias realizadas en el mes</t>
  </si>
  <si>
    <t>F. Motivos de Frustración o Suspensión de Audiencias en el mes</t>
  </si>
  <si>
    <t>G. Detalle de la Situación Jurídica por Imputado durante el Mes reportado (Mensual)</t>
  </si>
  <si>
    <t>H. Resoluciones Pronunciadas en el Mes</t>
  </si>
  <si>
    <t>I. Audiencias de Vista Pública en el mes</t>
  </si>
  <si>
    <t>Modalidad</t>
  </si>
  <si>
    <t>Presente</t>
  </si>
  <si>
    <t>Virtual</t>
  </si>
  <si>
    <t>Suspendidas</t>
  </si>
  <si>
    <t>Reanudadas</t>
  </si>
  <si>
    <t>Frustradas</t>
  </si>
  <si>
    <t xml:space="preserve"> Audiencias Especiales</t>
  </si>
  <si>
    <t>Modalidad presente</t>
  </si>
  <si>
    <t>Modalidad Virtual</t>
  </si>
  <si>
    <t>4. Por incomparecencia del Juez</t>
  </si>
  <si>
    <t>5. Por incomparecencia del Fiscal, Querellante o Defensor</t>
  </si>
  <si>
    <t>1. Sentencias</t>
  </si>
  <si>
    <t>2. Autos definitivos</t>
  </si>
  <si>
    <t>3. Autos simples</t>
  </si>
  <si>
    <t>4. Decretos de Sustanciación</t>
  </si>
  <si>
    <t>1. Imputados Condenados</t>
  </si>
  <si>
    <t>2. Imputados Absueltos</t>
  </si>
  <si>
    <t>3. Imputados con Medidas de Seguridad</t>
  </si>
  <si>
    <t>1. Cumplimiento de Plazo Conciliatorio de meses anteriores</t>
  </si>
  <si>
    <t>2. Cumplimiento de Suspensión Condicional del Procedimiento</t>
  </si>
  <si>
    <t>3. Autorización de Conciliaciones celebradas en el Mes</t>
  </si>
  <si>
    <t>4. Reparación del daño</t>
  </si>
  <si>
    <t>5. Sobreseimiento Definitivo Art. 350 Pr.P.</t>
  </si>
  <si>
    <t>6. Otras formas (Especifique)</t>
  </si>
  <si>
    <t>Plazo Conciliatorio</t>
  </si>
  <si>
    <t>1.  Por Nulidad</t>
  </si>
  <si>
    <t>2.  Inadmisibilidad</t>
  </si>
  <si>
    <t>4.  Otras formas de terminación</t>
  </si>
  <si>
    <t>Total Fenecidos o resueltos</t>
  </si>
  <si>
    <t>1.  Por Acumulación</t>
  </si>
  <si>
    <t>2.  Incompetencia</t>
  </si>
  <si>
    <t>3.  Impedimento</t>
  </si>
  <si>
    <t>6. Por incomparecencia de Testigos y Peritos</t>
  </si>
  <si>
    <t xml:space="preserve">7. Investigación Complementaria </t>
  </si>
  <si>
    <t>8. Ampliación de la Acusación</t>
  </si>
  <si>
    <t>Calidad:</t>
  </si>
  <si>
    <t>1.  Mujeres</t>
  </si>
  <si>
    <t>2.  Hombres</t>
  </si>
  <si>
    <t>Reactivados</t>
  </si>
  <si>
    <t>L. No. de Procesados por Sexo (dato mensual)</t>
  </si>
  <si>
    <t>M. Detalle de Víctimas por Sexo (dato mensual)</t>
  </si>
  <si>
    <t>E-mail:</t>
  </si>
  <si>
    <t>Otros</t>
  </si>
  <si>
    <t>C.5 Otros (descarga de expediente)</t>
  </si>
  <si>
    <t>Al inicio</t>
  </si>
  <si>
    <t>Acumulados al final</t>
  </si>
  <si>
    <t>En trámite al Inicio</t>
  </si>
  <si>
    <t>Ingresados</t>
  </si>
  <si>
    <t>Fenecidos o Resueltos</t>
  </si>
  <si>
    <t>10. Otros Motivos</t>
  </si>
  <si>
    <t xml:space="preserve">              TRIBUNAL:</t>
  </si>
  <si>
    <t>DESPACHO:</t>
  </si>
  <si>
    <t>MUNICIPIO:</t>
  </si>
  <si>
    <t>DISTRITO:</t>
  </si>
  <si>
    <t>TELÉFONO:</t>
  </si>
  <si>
    <t>5. Imputados Rebeldes Condenados</t>
  </si>
  <si>
    <t>6. Imputados Rebeldes Absueltos</t>
  </si>
  <si>
    <t>7. Imputados Rebeldes con Medidas de Seguridad</t>
  </si>
  <si>
    <t>9.  Modalidad virtual</t>
  </si>
  <si>
    <t>Ordenadas</t>
  </si>
  <si>
    <t xml:space="preserve">En trámite al final del mes: </t>
  </si>
  <si>
    <t>FEBRERO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</si>
  <si>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</si>
  <si>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</si>
  <si>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</si>
  <si>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</si>
  <si>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</si>
  <si>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</si>
  <si>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</si>
  <si>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</si>
  <si>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</si>
  <si>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</si>
  <si>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3.  Renuncia o Desistimiento</t>
  </si>
  <si>
    <t>4. Imputados Sobreseídos</t>
  </si>
  <si>
    <t>8. Imputados Rebeldes Sobreseídos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</si>
</sst>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[$€]* #,##0.00_);_([$€]* \(#,##0.00\);_([$€]* &quot;-&quot;??_);_(@_)"/>
    <numFmt numFmtId="165" formatCode="dd/mm/yyyy;@"/>
  </numFmts>
  <fonts count="25" x14ac:knownFonts="1">
    <font>
      <sz val="10"/>
      <name val="Arial"/>
    </font>
    <font>
      <sz val="7"/>
      <name val="Times New Roman"/>
      <family val="1"/>
    </font>
    <font>
      <b/>
      <sz val="7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sz val="7"/>
      <color indexed="9"/>
      <name val="Times New Roman"/>
      <family val="1"/>
    </font>
    <font>
      <b/>
      <sz val="9"/>
      <color indexed="81"/>
      <name val="Tahoma"/>
      <family val="2"/>
    </font>
    <font>
      <b/>
      <sz val="8"/>
      <name val="Times New Roman"/>
      <family val="1"/>
    </font>
    <font>
      <b/>
      <sz val="6"/>
      <name val="Times New Roman"/>
      <family val="1"/>
    </font>
    <font>
      <b/>
      <sz val="5"/>
      <name val="Times New Roman"/>
      <family val="1"/>
    </font>
    <font>
      <sz val="9"/>
      <name val="Times New Roman"/>
      <family val="1"/>
    </font>
    <font>
      <b/>
      <sz val="7"/>
      <color indexed="23"/>
      <name val="Times New Roman"/>
      <family val="1"/>
    </font>
    <font>
      <sz val="8"/>
      <color rgb="FF000000"/>
      <name val="Segoe UI"/>
      <family val="2"/>
    </font>
    <font>
      <b/>
      <sz val="9"/>
      <name val="Times New Roman"/>
      <family val="1"/>
    </font>
    <font>
      <sz val="6"/>
      <name val="Times New Roman"/>
      <family val="1"/>
    </font>
    <font>
      <sz val="6.5"/>
      <name val="Times New Roman"/>
      <family val="1"/>
    </font>
    <font>
      <b/>
      <u/>
      <sz val="9"/>
      <color indexed="81"/>
      <name val="Tahoma"/>
      <family val="2"/>
    </font>
    <font>
      <u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</cellStyleXfs>
  <cellXfs count="241">
    <xf numFmtId="0" fontId="0" fillId="0" borderId="0" xfId="0"/>
    <xf numFmtId="0" fontId="1" fillId="0" borderId="0" xfId="0" applyFont="1" applyAlignment="1">
      <alignment horizontal="center" vertical="center"/>
    </xf>
    <xf numFmtId="0" fontId="8" fillId="0" borderId="0" xfId="0" applyFont="1"/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" fontId="2" fillId="0" borderId="1" xfId="0" applyNumberFormat="1" applyFont="1" applyBorder="1" applyAlignment="1" applyProtection="1">
      <alignment horizontal="center"/>
    </xf>
    <xf numFmtId="164" fontId="3" fillId="0" borderId="0" xfId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Alignment="1" applyProtection="1">
      <alignment horizontal="right"/>
    </xf>
    <xf numFmtId="0" fontId="7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4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left" vertical="center"/>
    </xf>
    <xf numFmtId="0" fontId="14" fillId="4" borderId="8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left" vertical="center"/>
    </xf>
    <xf numFmtId="0" fontId="1" fillId="4" borderId="12" xfId="0" applyFont="1" applyFill="1" applyBorder="1" applyAlignment="1" applyProtection="1">
      <alignment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5" fillId="4" borderId="1" xfId="0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 vertical="center" wrapText="1" indent="2"/>
    </xf>
    <xf numFmtId="0" fontId="1" fillId="4" borderId="0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vertical="center"/>
    </xf>
    <xf numFmtId="0" fontId="14" fillId="4" borderId="1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left" vertical="center" indent="1"/>
    </xf>
    <xf numFmtId="0" fontId="21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22" fillId="4" borderId="1" xfId="0" applyFont="1" applyFill="1" applyBorder="1" applyAlignment="1" applyProtection="1">
      <alignment horizontal="center" vertical="center" wrapText="1"/>
    </xf>
    <xf numFmtId="0" fontId="22" fillId="4" borderId="5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 vertical="center"/>
    </xf>
    <xf numFmtId="0" fontId="5" fillId="4" borderId="0" xfId="3" applyFont="1" applyFill="1" applyBorder="1" applyAlignment="1" applyProtection="1"/>
    <xf numFmtId="0" fontId="5" fillId="4" borderId="0" xfId="3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center" vertical="center" wrapText="1"/>
    </xf>
    <xf numFmtId="0" fontId="18" fillId="4" borderId="0" xfId="0" applyFont="1" applyFill="1" applyAlignment="1" applyProtection="1">
      <alignment horizontal="center" vertical="center"/>
    </xf>
    <xf numFmtId="0" fontId="17" fillId="4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right"/>
    </xf>
    <xf numFmtId="0" fontId="20" fillId="4" borderId="0" xfId="0" applyFont="1" applyFill="1" applyBorder="1" applyAlignment="1" applyProtection="1">
      <alignment horizontal="center" vertical="center"/>
    </xf>
    <xf numFmtId="0" fontId="20" fillId="4" borderId="0" xfId="0" applyFont="1" applyFill="1" applyAlignment="1" applyProtection="1">
      <alignment horizontal="right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2" fillId="0" borderId="1" xfId="4" applyFont="1" applyFill="1" applyBorder="1" applyAlignment="1" applyProtection="1">
      <alignment horizontal="center" vertical="center" wrapText="1"/>
    </xf>
    <xf numFmtId="0" fontId="2" fillId="4" borderId="10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right"/>
    </xf>
    <xf numFmtId="0" fontId="14" fillId="4" borderId="1" xfId="0" applyFont="1" applyFill="1" applyBorder="1" applyAlignment="1">
      <alignment horizontal="center" vertical="center"/>
    </xf>
    <xf numFmtId="0" fontId="20" fillId="4" borderId="0" xfId="0" applyFont="1" applyFill="1" applyAlignment="1" applyProtection="1">
      <alignment horizontal="right"/>
    </xf>
    <xf numFmtId="0" fontId="5" fillId="4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4" borderId="0" xfId="0" applyFont="1" applyFill="1" applyAlignment="1" applyProtection="1">
      <alignment horizontal="right"/>
    </xf>
    <xf numFmtId="0" fontId="6" fillId="4" borderId="10" xfId="0" applyFont="1" applyFill="1" applyBorder="1" applyAlignment="1" applyProtection="1">
      <alignment horizontal="left" indent="1"/>
      <protection locked="0"/>
    </xf>
    <xf numFmtId="0" fontId="20" fillId="4" borderId="11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5" fillId="4" borderId="0" xfId="0" applyFont="1" applyFill="1" applyAlignment="1">
      <alignment horizontal="center" vertical="center"/>
    </xf>
    <xf numFmtId="164" fontId="3" fillId="4" borderId="0" xfId="1" applyFont="1" applyFill="1" applyAlignment="1">
      <alignment horizontal="center" vertical="center"/>
    </xf>
    <xf numFmtId="0" fontId="20" fillId="4" borderId="0" xfId="0" applyFont="1" applyFill="1" applyAlignment="1" applyProtection="1">
      <alignment horizontal="center"/>
    </xf>
    <xf numFmtId="0" fontId="20" fillId="4" borderId="0" xfId="0" applyFont="1" applyFill="1" applyBorder="1" applyAlignment="1" applyProtection="1">
      <alignment horizontal="right"/>
    </xf>
    <xf numFmtId="0" fontId="4" fillId="4" borderId="10" xfId="0" applyFont="1" applyFill="1" applyBorder="1" applyAlignment="1" applyProtection="1">
      <alignment horizontal="left" indent="1"/>
      <protection locked="0"/>
    </xf>
    <xf numFmtId="0" fontId="14" fillId="4" borderId="1" xfId="0" applyFont="1" applyFill="1" applyBorder="1" applyAlignment="1">
      <alignment horizontal="center" vertical="center"/>
    </xf>
    <xf numFmtId="0" fontId="20" fillId="0" borderId="2" xfId="4" applyFont="1" applyFill="1" applyBorder="1" applyAlignment="1" applyProtection="1">
      <alignment horizontal="center" vertical="center" wrapText="1"/>
    </xf>
    <xf numFmtId="0" fontId="20" fillId="0" borderId="3" xfId="4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 applyProtection="1">
      <alignment horizontal="right" vertical="center" indent="1"/>
    </xf>
    <xf numFmtId="0" fontId="1" fillId="0" borderId="1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 wrapText="1" indent="1"/>
    </xf>
    <xf numFmtId="0" fontId="1" fillId="4" borderId="1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horizontal="left" vertical="center" wrapText="1" indent="1"/>
    </xf>
    <xf numFmtId="0" fontId="14" fillId="4" borderId="2" xfId="0" applyFont="1" applyFill="1" applyBorder="1" applyAlignment="1" applyProtection="1">
      <alignment horizontal="center" vertical="center"/>
    </xf>
    <xf numFmtId="0" fontId="14" fillId="4" borderId="8" xfId="0" applyFont="1" applyFill="1" applyBorder="1" applyAlignment="1" applyProtection="1">
      <alignment horizontal="center" vertical="center"/>
    </xf>
    <xf numFmtId="0" fontId="14" fillId="4" borderId="3" xfId="0" applyFont="1" applyFill="1" applyBorder="1" applyAlignment="1" applyProtection="1">
      <alignment horizontal="center" vertical="center"/>
    </xf>
    <xf numFmtId="0" fontId="20" fillId="4" borderId="2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 applyProtection="1">
      <alignment horizontal="center" vertical="center" wrapText="1"/>
    </xf>
    <xf numFmtId="0" fontId="14" fillId="4" borderId="8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1" fillId="4" borderId="9" xfId="0" applyFont="1" applyFill="1" applyBorder="1" applyAlignment="1" applyProtection="1">
      <alignment horizontal="left" vertical="center" indent="1"/>
    </xf>
    <xf numFmtId="0" fontId="1" fillId="4" borderId="12" xfId="0" applyFont="1" applyFill="1" applyBorder="1" applyAlignment="1" applyProtection="1">
      <alignment horizontal="left" vertical="center" indent="1"/>
    </xf>
    <xf numFmtId="0" fontId="1" fillId="4" borderId="7" xfId="0" applyFont="1" applyFill="1" applyBorder="1" applyAlignment="1" applyProtection="1">
      <alignment horizontal="left" vertical="center" indent="1"/>
    </xf>
    <xf numFmtId="0" fontId="1" fillId="4" borderId="15" xfId="0" applyFont="1" applyFill="1" applyBorder="1" applyAlignment="1" applyProtection="1">
      <alignment horizontal="left" vertical="center" indent="1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8" xfId="0" applyFont="1" applyFill="1" applyBorder="1" applyAlignment="1" applyProtection="1">
      <alignment horizontal="center" vertical="center"/>
    </xf>
    <xf numFmtId="0" fontId="2" fillId="4" borderId="12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center" vertical="center" wrapText="1"/>
    </xf>
    <xf numFmtId="0" fontId="20" fillId="4" borderId="2" xfId="0" applyFont="1" applyFill="1" applyBorder="1" applyAlignment="1" applyProtection="1">
      <alignment horizontal="center" vertical="center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left" vertical="center" wrapText="1" indent="1"/>
    </xf>
    <xf numFmtId="0" fontId="1" fillId="4" borderId="8" xfId="0" applyFont="1" applyFill="1" applyBorder="1" applyAlignment="1" applyProtection="1">
      <alignment horizontal="left" vertical="center" wrapText="1" indent="1"/>
    </xf>
    <xf numFmtId="0" fontId="1" fillId="4" borderId="3" xfId="0" applyFont="1" applyFill="1" applyBorder="1" applyAlignment="1" applyProtection="1">
      <alignment horizontal="left" vertical="center" wrapText="1" indent="1"/>
    </xf>
    <xf numFmtId="0" fontId="1" fillId="4" borderId="9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 wrapText="1"/>
    </xf>
    <xf numFmtId="0" fontId="1" fillId="4" borderId="1" xfId="0" applyFont="1" applyFill="1" applyBorder="1" applyAlignment="1" applyProtection="1">
      <alignment horizontal="left" vertical="center" wrapText="1" indent="2"/>
    </xf>
    <xf numFmtId="0" fontId="14" fillId="4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1" xfId="0" applyFont="1" applyBorder="1" applyAlignment="1" applyProtection="1">
      <alignment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left" vertical="center" wrapText="1" indent="2"/>
    </xf>
    <xf numFmtId="0" fontId="1" fillId="4" borderId="3" xfId="0" applyFont="1" applyFill="1" applyBorder="1" applyAlignment="1" applyProtection="1">
      <alignment horizontal="left" vertical="center" wrapText="1" indent="2"/>
    </xf>
    <xf numFmtId="0" fontId="2" fillId="4" borderId="9" xfId="0" applyFont="1" applyFill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1" fillId="4" borderId="2" xfId="2" applyFont="1" applyFill="1" applyBorder="1" applyAlignment="1" applyProtection="1">
      <alignment horizontal="left" vertical="center" wrapText="1" indent="2"/>
    </xf>
    <xf numFmtId="0" fontId="1" fillId="4" borderId="8" xfId="2" applyFont="1" applyFill="1" applyBorder="1" applyAlignment="1" applyProtection="1">
      <alignment horizontal="left" vertical="center" wrapText="1" indent="2"/>
    </xf>
    <xf numFmtId="0" fontId="1" fillId="4" borderId="3" xfId="2" applyFont="1" applyFill="1" applyBorder="1" applyAlignment="1" applyProtection="1">
      <alignment horizontal="left" vertical="center" wrapText="1" indent="2"/>
    </xf>
    <xf numFmtId="0" fontId="1" fillId="4" borderId="2" xfId="0" applyFont="1" applyFill="1" applyBorder="1" applyAlignment="1" applyProtection="1">
      <alignment horizontal="left" vertical="center" indent="2"/>
    </xf>
    <xf numFmtId="0" fontId="1" fillId="4" borderId="8" xfId="0" applyFont="1" applyFill="1" applyBorder="1" applyAlignment="1" applyProtection="1">
      <alignment horizontal="left" vertical="center" indent="2"/>
    </xf>
    <xf numFmtId="0" fontId="1" fillId="4" borderId="3" xfId="0" applyFont="1" applyFill="1" applyBorder="1" applyAlignment="1" applyProtection="1">
      <alignment horizontal="left" vertical="center" indent="2"/>
    </xf>
    <xf numFmtId="0" fontId="1" fillId="4" borderId="2" xfId="0" applyFont="1" applyFill="1" applyBorder="1" applyAlignment="1" applyProtection="1">
      <alignment horizontal="left" vertical="center" wrapText="1"/>
    </xf>
    <xf numFmtId="0" fontId="1" fillId="4" borderId="8" xfId="0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vertical="center" wrapText="1"/>
    </xf>
    <xf numFmtId="0" fontId="1" fillId="4" borderId="2" xfId="0" applyFont="1" applyFill="1" applyBorder="1" applyAlignment="1" applyProtection="1">
      <alignment vertical="center" wrapText="1"/>
    </xf>
    <xf numFmtId="0" fontId="1" fillId="4" borderId="8" xfId="0" applyFont="1" applyFill="1" applyBorder="1" applyAlignment="1" applyProtection="1">
      <alignment vertical="center" wrapText="1"/>
    </xf>
    <xf numFmtId="0" fontId="1" fillId="4" borderId="3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horizontal="left" vertical="center" wrapText="1"/>
    </xf>
    <xf numFmtId="0" fontId="2" fillId="4" borderId="8" xfId="0" applyFont="1" applyFill="1" applyBorder="1" applyAlignment="1" applyProtection="1">
      <alignment horizontal="left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1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right" vertical="center" wrapText="1"/>
    </xf>
    <xf numFmtId="0" fontId="7" fillId="4" borderId="8" xfId="0" applyFont="1" applyFill="1" applyBorder="1" applyAlignment="1" applyProtection="1">
      <alignment horizontal="right" vertical="center" wrapText="1"/>
    </xf>
    <xf numFmtId="0" fontId="7" fillId="4" borderId="3" xfId="0" applyFont="1" applyFill="1" applyBorder="1" applyAlignment="1" applyProtection="1">
      <alignment horizontal="right" vertical="center" wrapText="1"/>
    </xf>
    <xf numFmtId="0" fontId="2" fillId="4" borderId="2" xfId="0" applyFont="1" applyFill="1" applyBorder="1" applyAlignment="1" applyProtection="1">
      <alignment horizontal="right" vertical="center"/>
    </xf>
    <xf numFmtId="0" fontId="2" fillId="4" borderId="8" xfId="0" applyFont="1" applyFill="1" applyBorder="1" applyAlignment="1" applyProtection="1">
      <alignment horizontal="right" vertical="center"/>
    </xf>
    <xf numFmtId="0" fontId="2" fillId="4" borderId="3" xfId="0" applyFont="1" applyFill="1" applyBorder="1" applyAlignment="1" applyProtection="1">
      <alignment horizontal="right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 indent="1"/>
    </xf>
    <xf numFmtId="0" fontId="2" fillId="4" borderId="0" xfId="0" applyFont="1" applyFill="1" applyBorder="1" applyAlignment="1" applyProtection="1">
      <alignment horizontal="right" wrapText="1"/>
    </xf>
    <xf numFmtId="165" fontId="17" fillId="4" borderId="10" xfId="0" applyNumberFormat="1" applyFont="1" applyFill="1" applyBorder="1" applyAlignment="1" applyProtection="1">
      <alignment horizontal="left" indent="1"/>
      <protection locked="0"/>
    </xf>
    <xf numFmtId="0" fontId="6" fillId="4" borderId="10" xfId="0" applyFont="1" applyFill="1" applyBorder="1" applyAlignment="1" applyProtection="1">
      <alignment horizontal="left" wrapText="1" indent="2"/>
      <protection locked="0"/>
    </xf>
    <xf numFmtId="0" fontId="5" fillId="4" borderId="11" xfId="3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5" fillId="0" borderId="13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14" xfId="0" applyFont="1" applyBorder="1" applyAlignment="1" applyProtection="1">
      <alignment horizontal="left" vertical="top"/>
      <protection locked="0"/>
    </xf>
    <xf numFmtId="0" fontId="5" fillId="0" borderId="7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left" vertical="top"/>
      <protection locked="0"/>
    </xf>
    <xf numFmtId="0" fontId="2" fillId="4" borderId="11" xfId="0" applyFont="1" applyFill="1" applyBorder="1" applyAlignment="1" applyProtection="1">
      <alignment horizontal="right"/>
    </xf>
    <xf numFmtId="0" fontId="4" fillId="4" borderId="8" xfId="0" applyFont="1" applyFill="1" applyBorder="1" applyAlignment="1" applyProtection="1">
      <alignment horizontal="left" indent="1"/>
      <protection locked="0"/>
    </xf>
    <xf numFmtId="0" fontId="2" fillId="4" borderId="11" xfId="0" applyFont="1" applyFill="1" applyBorder="1" applyAlignment="1" applyProtection="1">
      <alignment horizontal="right" wrapText="1"/>
    </xf>
    <xf numFmtId="0" fontId="4" fillId="4" borderId="8" xfId="0" applyFont="1" applyFill="1" applyBorder="1" applyAlignment="1" applyProtection="1">
      <alignment horizontal="left" wrapText="1" indent="1"/>
      <protection locked="0"/>
    </xf>
    <xf numFmtId="0" fontId="6" fillId="4" borderId="10" xfId="0" applyFont="1" applyFill="1" applyBorder="1" applyAlignment="1" applyProtection="1">
      <alignment horizontal="left" indent="1"/>
    </xf>
    <xf numFmtId="0" fontId="4" fillId="4" borderId="10" xfId="0" applyFont="1" applyFill="1" applyBorder="1" applyAlignment="1" applyProtection="1">
      <alignment horizontal="left" indent="1"/>
    </xf>
    <xf numFmtId="0" fontId="2" fillId="4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</cellXfs>
  <cellStyles count="5">
    <cellStyle name="Euro" xfId="1"/>
    <cellStyle name="Normal" xfId="0" builtinId="0"/>
    <cellStyle name="Normal 2" xfId="3"/>
    <cellStyle name="Normal 2 2" xfId="2"/>
    <cellStyle name="Normal_Juzgado 1a. Instancia Militar" xfId="4"/>
  </cellStyles>
  <dxfs count="240"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 val="0"/>
        <color theme="1"/>
      </font>
      <fill>
        <patternFill>
          <bgColor rgb="FFC00000"/>
        </patternFill>
      </fill>
    </dxf>
    <dxf>
      <font>
        <b/>
        <i val="0"/>
      </font>
      <fill>
        <patternFill>
          <bgColor rgb="FF7030A0"/>
        </patternFill>
      </fill>
    </dxf>
    <dxf>
      <font>
        <b/>
        <i/>
      </font>
      <fill>
        <patternFill>
          <bgColor rgb="FF7030A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C00000"/>
        </patternFill>
      </fill>
    </dxf>
    <dxf>
      <font>
        <b/>
        <i val="0"/>
        <color theme="1"/>
      </font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2212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11" name="Grupo 10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4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5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6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0" name="Rectángulo 9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32772" name="Check Box 4" hidden="1">
              <a:extLst>
                <a:ext uri="{63B3BB69-23CF-44E3-9099-C40C66FF867C}">
                  <a14:compatExt spid="_x0000_s327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32773" name="Check Box 5" hidden="1">
              <a:extLst>
                <a:ext uri="{63B3BB69-23CF-44E3-9099-C40C66FF867C}">
                  <a14:compatExt spid="_x0000_s327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32774" name="Check Box 6" hidden="1">
              <a:extLst>
                <a:ext uri="{63B3BB69-23CF-44E3-9099-C40C66FF867C}">
                  <a14:compatExt spid="_x0000_s327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32775" name="Check Box 7" hidden="1">
              <a:extLst>
                <a:ext uri="{63B3BB69-23CF-44E3-9099-C40C66FF867C}">
                  <a14:compatExt spid="_x0000_s327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32776" name="Check Box 8" hidden="1">
              <a:extLst>
                <a:ext uri="{63B3BB69-23CF-44E3-9099-C40C66FF867C}">
                  <a14:compatExt spid="_x0000_s32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32777" name="Check Box 9" hidden="1">
              <a:extLst>
                <a:ext uri="{63B3BB69-23CF-44E3-9099-C40C66FF867C}">
                  <a14:compatExt spid="_x0000_s32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32778" name="Check Box 10" hidden="1">
              <a:extLst>
                <a:ext uri="{63B3BB69-23CF-44E3-9099-C40C66FF867C}">
                  <a14:compatExt spid="_x0000_s327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33793" name="Check Box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33794" name="Check Box 2" hidden="1">
              <a:extLst>
                <a:ext uri="{63B3BB69-23CF-44E3-9099-C40C66FF867C}">
                  <a14:compatExt spid="_x0000_s337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33795" name="Check Box 3" hidden="1">
              <a:extLst>
                <a:ext uri="{63B3BB69-23CF-44E3-9099-C40C66FF867C}">
                  <a14:compatExt spid="_x0000_s337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33796" name="Check Box 4" hidden="1">
              <a:extLst>
                <a:ext uri="{63B3BB69-23CF-44E3-9099-C40C66FF867C}">
                  <a14:compatExt spid="_x0000_s337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33797" name="Check Box 5" hidden="1">
              <a:extLst>
                <a:ext uri="{63B3BB69-23CF-44E3-9099-C40C66FF867C}">
                  <a14:compatExt spid="_x0000_s337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33798" name="Check Box 6" hidden="1">
              <a:extLst>
                <a:ext uri="{63B3BB69-23CF-44E3-9099-C40C66FF867C}">
                  <a14:compatExt spid="_x0000_s337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33799" name="Check Box 7" hidden="1">
              <a:extLst>
                <a:ext uri="{63B3BB69-23CF-44E3-9099-C40C66FF867C}">
                  <a14:compatExt spid="_x0000_s337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33800" name="Check Box 8" hidden="1">
              <a:extLst>
                <a:ext uri="{63B3BB69-23CF-44E3-9099-C40C66FF867C}">
                  <a14:compatExt spid="_x0000_s338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33801" name="Check Box 9" hidden="1">
              <a:extLst>
                <a:ext uri="{63B3BB69-23CF-44E3-9099-C40C66FF867C}">
                  <a14:compatExt spid="_x0000_s338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33802" name="Check Box 10" hidden="1">
              <a:extLst>
                <a:ext uri="{63B3BB69-23CF-44E3-9099-C40C66FF867C}">
                  <a14:compatExt spid="_x0000_s338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4577" name="Check Box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4578" name="Check Box 2" hidden="1">
              <a:extLst>
                <a:ext uri="{63B3BB69-23CF-44E3-9099-C40C66FF867C}">
                  <a14:compatExt spid="_x0000_s245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4579" name="Check Box 3" hidden="1">
              <a:extLst>
                <a:ext uri="{63B3BB69-23CF-44E3-9099-C40C66FF867C}">
                  <a14:compatExt spid="_x0000_s245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4580" name="Check Box 4" hidden="1">
              <a:extLst>
                <a:ext uri="{63B3BB69-23CF-44E3-9099-C40C66FF867C}">
                  <a14:compatExt spid="_x0000_s245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4581" name="Check Box 5" hidden="1">
              <a:extLst>
                <a:ext uri="{63B3BB69-23CF-44E3-9099-C40C66FF867C}">
                  <a14:compatExt spid="_x0000_s245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4582" name="Check Box 6" hidden="1">
              <a:extLst>
                <a:ext uri="{63B3BB69-23CF-44E3-9099-C40C66FF867C}">
                  <a14:compatExt spid="_x0000_s245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4583" name="Check Box 7" hidden="1">
              <a:extLst>
                <a:ext uri="{63B3BB69-23CF-44E3-9099-C40C66FF867C}">
                  <a14:compatExt spid="_x0000_s245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4584" name="Check Box 8" hidden="1">
              <a:extLst>
                <a:ext uri="{63B3BB69-23CF-44E3-9099-C40C66FF867C}">
                  <a14:compatExt spid="_x0000_s245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4585" name="Check Box 9" hidden="1">
              <a:extLst>
                <a:ext uri="{63B3BB69-23CF-44E3-9099-C40C66FF867C}">
                  <a14:compatExt spid="_x0000_s245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4586" name="Check Box 10" hidden="1">
              <a:extLst>
                <a:ext uri="{63B3BB69-23CF-44E3-9099-C40C66FF867C}">
                  <a14:compatExt spid="_x0000_s245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6633" name="Check Box 9" hidden="1">
              <a:extLst>
                <a:ext uri="{63B3BB69-23CF-44E3-9099-C40C66FF867C}">
                  <a14:compatExt spid="_x0000_s266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6634" name="Check Box 10" hidden="1">
              <a:extLst>
                <a:ext uri="{63B3BB69-23CF-44E3-9099-C40C66FF867C}">
                  <a14:compatExt spid="_x0000_s26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7649" name="Check Box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7650" name="Check Box 2" hidden="1">
              <a:extLst>
                <a:ext uri="{63B3BB69-23CF-44E3-9099-C40C66FF867C}">
                  <a14:compatExt spid="_x0000_s27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7651" name="Check Box 3" hidden="1">
              <a:extLst>
                <a:ext uri="{63B3BB69-23CF-44E3-9099-C40C66FF867C}">
                  <a14:compatExt spid="_x0000_s27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7652" name="Check Box 4" hidden="1">
              <a:extLst>
                <a:ext uri="{63B3BB69-23CF-44E3-9099-C40C66FF867C}">
                  <a14:compatExt spid="_x0000_s27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29697" name="Check Box 1" hidden="1">
              <a:extLst>
                <a:ext uri="{63B3BB69-23CF-44E3-9099-C40C66FF867C}">
                  <a14:compatExt spid="_x0000_s29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29698" name="Check Box 2" hidden="1">
              <a:extLst>
                <a:ext uri="{63B3BB69-23CF-44E3-9099-C40C66FF867C}">
                  <a14:compatExt spid="_x0000_s29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29699" name="Check Box 3" hidden="1">
              <a:extLst>
                <a:ext uri="{63B3BB69-23CF-44E3-9099-C40C66FF867C}">
                  <a14:compatExt spid="_x0000_s29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82</xdr:row>
      <xdr:rowOff>180975</xdr:rowOff>
    </xdr:from>
    <xdr:to>
      <xdr:col>11</xdr:col>
      <xdr:colOff>523875</xdr:colOff>
      <xdr:row>83</xdr:row>
      <xdr:rowOff>209550</xdr:rowOff>
    </xdr:to>
    <xdr:pic>
      <xdr:nvPicPr>
        <xdr:cNvPr id="2" name="Picture 82">
          <a:extLst>
            <a:ext uri="{FF2B5EF4-FFF2-40B4-BE49-F238E27FC236}">
              <a16:creationId xmlns:a16="http://schemas.microsoft.com/office/drawing/2014/main" id="{00000000-0008-0000-0000-0000C61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7183100"/>
          <a:ext cx="69437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0</xdr:row>
      <xdr:rowOff>0</xdr:rowOff>
    </xdr:from>
    <xdr:to>
      <xdr:col>11</xdr:col>
      <xdr:colOff>553269</xdr:colOff>
      <xdr:row>4</xdr:row>
      <xdr:rowOff>39583</xdr:rowOff>
    </xdr:to>
    <xdr:grpSp>
      <xdr:nvGrpSpPr>
        <xdr:cNvPr id="3" name="Grupo 2"/>
        <xdr:cNvGrpSpPr/>
      </xdr:nvGrpSpPr>
      <xdr:grpSpPr>
        <a:xfrm>
          <a:off x="142875" y="0"/>
          <a:ext cx="6896053" cy="637060"/>
          <a:chOff x="142875" y="0"/>
          <a:chExt cx="6893347" cy="628942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0"/>
            <a:ext cx="6770901" cy="561975"/>
            <a:chOff x="0" y="0"/>
            <a:chExt cx="6774473" cy="561975"/>
          </a:xfrm>
        </xdr:grpSpPr>
        <xdr:sp macro="" textlink="">
          <xdr:nvSpPr>
            <xdr:cNvPr id="6" name="Text Box 5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33425" y="104775"/>
              <a:ext cx="2236472" cy="304800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CONSEJO NACIONAL DE LA JUDICATURA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TÉCNICA DE EVALUACIÓN</a:t>
              </a:r>
            </a:p>
          </xdr:txBody>
        </xdr:sp>
        <xdr:sp macro="" textlink="">
          <xdr:nvSpPr>
            <xdr:cNvPr id="7" name="Text Box 8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409950" y="27740"/>
              <a:ext cx="2589565" cy="422581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CORTE SUPREMA DE JUSTICIA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DIRECCIÓN DE PLANIFICACIÓN INSTITUCIONAL</a:t>
              </a:r>
            </a:p>
            <a:p>
              <a:pPr algn="ctr" rtl="1">
                <a:defRPr sz="1000"/>
              </a:pPr>
              <a:r>
                <a:rPr lang="es-ES" sz="800" b="1" i="0" strike="noStrike">
                  <a:solidFill>
                    <a:srgbClr val="000000"/>
                  </a:solidFill>
                  <a:latin typeface="Times New Roman"/>
                  <a:cs typeface="Times New Roman"/>
                </a:rPr>
                <a:t>UNIDAD DE INFORMACION Y ESTADISTICA</a:t>
              </a:r>
            </a:p>
            <a:p>
              <a:pPr algn="ctr" rtl="1">
                <a:defRPr sz="1000"/>
              </a:pPr>
              <a:endParaRPr lang="es-ES" sz="800" b="1" i="0" strike="noStrike">
                <a:solidFill>
                  <a:srgbClr val="000000"/>
                </a:solidFill>
                <a:latin typeface="Times New Roman"/>
                <a:cs typeface="Times New Roman"/>
              </a:endParaRPr>
            </a:p>
          </xdr:txBody>
        </xdr:sp>
        <xdr:pic>
          <xdr:nvPicPr>
            <xdr:cNvPr id="8" name="Picture 10" descr="logo CNJ2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647700" cy="561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Picture 7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257925" y="66675"/>
              <a:ext cx="516548" cy="48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00000000-0008-0000-0100-000028000000}"/>
              </a:ext>
            </a:extLst>
          </xdr:cNvPr>
          <xdr:cNvSpPr/>
        </xdr:nvSpPr>
        <xdr:spPr>
          <a:xfrm>
            <a:off x="6298406" y="273844"/>
            <a:ext cx="737816" cy="355098"/>
          </a:xfrm>
          <a:prstGeom prst="rect">
            <a:avLst/>
          </a:prstGeom>
          <a:noFill/>
        </xdr:spPr>
        <xdr:txBody>
          <a:bodyPr wrap="none" lIns="91440" tIns="45720" rIns="91440" bIns="45720">
            <a:prstTxWarp prst="textArchDown">
              <a:avLst>
                <a:gd name="adj" fmla="val 20679663"/>
              </a:avLst>
            </a:prstTxWarp>
            <a:noAutofit/>
          </a:bodyPr>
          <a:lstStyle/>
          <a:p>
            <a:pPr algn="ctr"/>
            <a:r>
              <a:rPr lang="es-ES" sz="8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DPI-UIE</a:t>
            </a:r>
            <a:r>
              <a:rPr lang="es-ES" sz="800" b="0" cap="none" spc="0" baseline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 2025</a:t>
            </a:r>
            <a:endParaRPr lang="es-ES" sz="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91</xdr:row>
          <xdr:rowOff>9525</xdr:rowOff>
        </xdr:from>
        <xdr:to>
          <xdr:col>4</xdr:col>
          <xdr:colOff>171450</xdr:colOff>
          <xdr:row>92</xdr:row>
          <xdr:rowOff>19050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91</xdr:row>
          <xdr:rowOff>0</xdr:rowOff>
        </xdr:from>
        <xdr:to>
          <xdr:col>5</xdr:col>
          <xdr:colOff>438150</xdr:colOff>
          <xdr:row>92</xdr:row>
          <xdr:rowOff>28575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91</xdr:row>
          <xdr:rowOff>0</xdr:rowOff>
        </xdr:from>
        <xdr:to>
          <xdr:col>6</xdr:col>
          <xdr:colOff>647700</xdr:colOff>
          <xdr:row>92</xdr:row>
          <xdr:rowOff>19050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91</xdr:row>
          <xdr:rowOff>9525</xdr:rowOff>
        </xdr:from>
        <xdr:to>
          <xdr:col>8</xdr:col>
          <xdr:colOff>209550</xdr:colOff>
          <xdr:row>92</xdr:row>
          <xdr:rowOff>28575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91</xdr:row>
          <xdr:rowOff>0</xdr:rowOff>
        </xdr:from>
        <xdr:to>
          <xdr:col>10</xdr:col>
          <xdr:colOff>581025</xdr:colOff>
          <xdr:row>92</xdr:row>
          <xdr:rowOff>19050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94</xdr:row>
          <xdr:rowOff>9525</xdr:rowOff>
        </xdr:from>
        <xdr:to>
          <xdr:col>4</xdr:col>
          <xdr:colOff>171450</xdr:colOff>
          <xdr:row>95</xdr:row>
          <xdr:rowOff>19050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Propietario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342900</xdr:colOff>
          <xdr:row>94</xdr:row>
          <xdr:rowOff>0</xdr:rowOff>
        </xdr:from>
        <xdr:to>
          <xdr:col>5</xdr:col>
          <xdr:colOff>428625</xdr:colOff>
          <xdr:row>95</xdr:row>
          <xdr:rowOff>28575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Suplente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561975</xdr:colOff>
          <xdr:row>94</xdr:row>
          <xdr:rowOff>0</xdr:rowOff>
        </xdr:from>
        <xdr:to>
          <xdr:col>6</xdr:col>
          <xdr:colOff>647700</xdr:colOff>
          <xdr:row>95</xdr:row>
          <xdr:rowOff>19050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94</xdr:row>
          <xdr:rowOff>9525</xdr:rowOff>
        </xdr:from>
        <xdr:to>
          <xdr:col>8</xdr:col>
          <xdr:colOff>209550</xdr:colOff>
          <xdr:row>95</xdr:row>
          <xdr:rowOff>28575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Funciones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476250</xdr:colOff>
          <xdr:row>94</xdr:row>
          <xdr:rowOff>0</xdr:rowOff>
        </xdr:from>
        <xdr:to>
          <xdr:col>10</xdr:col>
          <xdr:colOff>581025</xdr:colOff>
          <xdr:row>95</xdr:row>
          <xdr:rowOff>19050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SV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Rég. de disponibilidad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5.xml"/><Relationship Id="rId13" Type="http://schemas.openxmlformats.org/officeDocument/2006/relationships/ctrlProp" Target="../ctrlProps/ctrlProp100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94.xml"/><Relationship Id="rId12" Type="http://schemas.openxmlformats.org/officeDocument/2006/relationships/ctrlProp" Target="../ctrlProps/ctrlProp9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93.xml"/><Relationship Id="rId11" Type="http://schemas.openxmlformats.org/officeDocument/2006/relationships/ctrlProp" Target="../ctrlProps/ctrlProp98.xml"/><Relationship Id="rId5" Type="http://schemas.openxmlformats.org/officeDocument/2006/relationships/ctrlProp" Target="../ctrlProps/ctrlProp92.xml"/><Relationship Id="rId10" Type="http://schemas.openxmlformats.org/officeDocument/2006/relationships/ctrlProp" Target="../ctrlProps/ctrlProp97.xml"/><Relationship Id="rId4" Type="http://schemas.openxmlformats.org/officeDocument/2006/relationships/ctrlProp" Target="../ctrlProps/ctrlProp91.xml"/><Relationship Id="rId9" Type="http://schemas.openxmlformats.org/officeDocument/2006/relationships/ctrlProp" Target="../ctrlProps/ctrlProp96.xml"/><Relationship Id="rId1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5" Type="http://schemas.openxmlformats.org/officeDocument/2006/relationships/ctrlProp" Target="../ctrlProps/ctrlProp102.xml"/><Relationship Id="rId10" Type="http://schemas.openxmlformats.org/officeDocument/2006/relationships/ctrlProp" Target="../ctrlProps/ctrlProp107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5.xml"/><Relationship Id="rId13" Type="http://schemas.openxmlformats.org/officeDocument/2006/relationships/ctrlProp" Target="../ctrlProps/ctrlProp120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114.xml"/><Relationship Id="rId12" Type="http://schemas.openxmlformats.org/officeDocument/2006/relationships/ctrlProp" Target="../ctrlProps/ctrlProp119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13.xml"/><Relationship Id="rId11" Type="http://schemas.openxmlformats.org/officeDocument/2006/relationships/ctrlProp" Target="../ctrlProps/ctrlProp118.xml"/><Relationship Id="rId5" Type="http://schemas.openxmlformats.org/officeDocument/2006/relationships/ctrlProp" Target="../ctrlProps/ctrlProp112.xml"/><Relationship Id="rId10" Type="http://schemas.openxmlformats.org/officeDocument/2006/relationships/ctrlProp" Target="../ctrlProps/ctrlProp117.xml"/><Relationship Id="rId4" Type="http://schemas.openxmlformats.org/officeDocument/2006/relationships/ctrlProp" Target="../ctrlProps/ctrlProp111.xml"/><Relationship Id="rId9" Type="http://schemas.openxmlformats.org/officeDocument/2006/relationships/ctrlProp" Target="../ctrlProps/ctrlProp116.xml"/><Relationship Id="rId1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5" Type="http://schemas.openxmlformats.org/officeDocument/2006/relationships/ctrlProp" Target="../ctrlProps/ctrlProp22.xml"/><Relationship Id="rId10" Type="http://schemas.openxmlformats.org/officeDocument/2006/relationships/ctrlProp" Target="../ctrlProps/ctrlProp27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5" Type="http://schemas.openxmlformats.org/officeDocument/2006/relationships/ctrlProp" Target="../ctrlProps/ctrlProp32.xml"/><Relationship Id="rId10" Type="http://schemas.openxmlformats.org/officeDocument/2006/relationships/ctrlProp" Target="../ctrlProps/ctrlProp37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.xml"/><Relationship Id="rId13" Type="http://schemas.openxmlformats.org/officeDocument/2006/relationships/ctrlProp" Target="../ctrlProps/ctrlProp5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4.xml"/><Relationship Id="rId12" Type="http://schemas.openxmlformats.org/officeDocument/2006/relationships/ctrlProp" Target="../ctrlProps/ctrlProp4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43.xml"/><Relationship Id="rId11" Type="http://schemas.openxmlformats.org/officeDocument/2006/relationships/ctrlProp" Target="../ctrlProps/ctrlProp48.xml"/><Relationship Id="rId5" Type="http://schemas.openxmlformats.org/officeDocument/2006/relationships/ctrlProp" Target="../ctrlProps/ctrlProp42.xml"/><Relationship Id="rId10" Type="http://schemas.openxmlformats.org/officeDocument/2006/relationships/ctrlProp" Target="../ctrlProps/ctrlProp47.xml"/><Relationship Id="rId4" Type="http://schemas.openxmlformats.org/officeDocument/2006/relationships/ctrlProp" Target="../ctrlProps/ctrlProp41.xml"/><Relationship Id="rId9" Type="http://schemas.openxmlformats.org/officeDocument/2006/relationships/ctrlProp" Target="../ctrlProps/ctrlProp46.xml"/><Relationship Id="rId1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5.xml"/><Relationship Id="rId13" Type="http://schemas.openxmlformats.org/officeDocument/2006/relationships/ctrlProp" Target="../ctrlProps/ctrlProp70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64.xml"/><Relationship Id="rId12" Type="http://schemas.openxmlformats.org/officeDocument/2006/relationships/ctrlProp" Target="../ctrlProps/ctrlProp69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3.xml"/><Relationship Id="rId11" Type="http://schemas.openxmlformats.org/officeDocument/2006/relationships/ctrlProp" Target="../ctrlProps/ctrlProp68.xml"/><Relationship Id="rId5" Type="http://schemas.openxmlformats.org/officeDocument/2006/relationships/ctrlProp" Target="../ctrlProps/ctrlProp62.xml"/><Relationship Id="rId10" Type="http://schemas.openxmlformats.org/officeDocument/2006/relationships/ctrlProp" Target="../ctrlProps/ctrlProp67.xml"/><Relationship Id="rId4" Type="http://schemas.openxmlformats.org/officeDocument/2006/relationships/ctrlProp" Target="../ctrlProps/ctrlProp61.xml"/><Relationship Id="rId9" Type="http://schemas.openxmlformats.org/officeDocument/2006/relationships/ctrlProp" Target="../ctrlProps/ctrlProp66.xml"/><Relationship Id="rId1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5.xml"/><Relationship Id="rId13" Type="http://schemas.openxmlformats.org/officeDocument/2006/relationships/ctrlProp" Target="../ctrlProps/ctrlProp80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74.xml"/><Relationship Id="rId12" Type="http://schemas.openxmlformats.org/officeDocument/2006/relationships/ctrlProp" Target="../ctrlProps/ctrlProp7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73.xml"/><Relationship Id="rId11" Type="http://schemas.openxmlformats.org/officeDocument/2006/relationships/ctrlProp" Target="../ctrlProps/ctrlProp78.xml"/><Relationship Id="rId5" Type="http://schemas.openxmlformats.org/officeDocument/2006/relationships/ctrlProp" Target="../ctrlProps/ctrlProp72.xml"/><Relationship Id="rId10" Type="http://schemas.openxmlformats.org/officeDocument/2006/relationships/ctrlProp" Target="../ctrlProps/ctrlProp77.xml"/><Relationship Id="rId4" Type="http://schemas.openxmlformats.org/officeDocument/2006/relationships/ctrlProp" Target="../ctrlProps/ctrlProp71.xml"/><Relationship Id="rId9" Type="http://schemas.openxmlformats.org/officeDocument/2006/relationships/ctrlProp" Target="../ctrlProps/ctrlProp76.xml"/><Relationship Id="rId1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5.xml"/><Relationship Id="rId13" Type="http://schemas.openxmlformats.org/officeDocument/2006/relationships/ctrlProp" Target="../ctrlProps/ctrlProp90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84.xml"/><Relationship Id="rId12" Type="http://schemas.openxmlformats.org/officeDocument/2006/relationships/ctrlProp" Target="../ctrlProps/ctrlProp8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83.xml"/><Relationship Id="rId11" Type="http://schemas.openxmlformats.org/officeDocument/2006/relationships/ctrlProp" Target="../ctrlProps/ctrlProp88.xml"/><Relationship Id="rId5" Type="http://schemas.openxmlformats.org/officeDocument/2006/relationships/ctrlProp" Target="../ctrlProps/ctrlProp82.xml"/><Relationship Id="rId10" Type="http://schemas.openxmlformats.org/officeDocument/2006/relationships/ctrlProp" Target="../ctrlProps/ctrlProp87.xml"/><Relationship Id="rId4" Type="http://schemas.openxmlformats.org/officeDocument/2006/relationships/ctrlProp" Target="../ctrlProps/ctrlProp81.xml"/><Relationship Id="rId9" Type="http://schemas.openxmlformats.org/officeDocument/2006/relationships/ctrlProp" Target="../ctrlProps/ctrlProp86.xml"/><Relationship Id="rId1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tabSelected="1" topLeftCell="A34" zoomScale="110" zoomScaleNormal="110" zoomScaleSheetLayoutView="100" workbookViewId="0">
      <selection activeCell="C15" sqref="C15:D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0" customFormat="1" ht="11.25" customHeight="1" x14ac:dyDescent="0.2">
      <c r="A1" s="12"/>
      <c r="B1" s="12"/>
      <c r="C1" s="12"/>
      <c r="D1" s="12"/>
      <c r="E1" s="12"/>
      <c r="F1" s="12"/>
      <c r="G1" s="13"/>
      <c r="H1" s="13"/>
      <c r="I1" s="13"/>
      <c r="J1" s="13"/>
      <c r="K1" s="13"/>
      <c r="L1" s="13"/>
    </row>
    <row r="2" spans="1:13" s="10" customFormat="1" ht="14.25" customHeight="1" x14ac:dyDescent="0.2">
      <c r="A2" s="12"/>
      <c r="B2" s="13"/>
      <c r="C2" s="13"/>
      <c r="D2" s="13"/>
      <c r="E2" s="12"/>
      <c r="F2" s="12"/>
      <c r="G2" s="13"/>
      <c r="H2" s="13"/>
      <c r="I2" s="13"/>
      <c r="J2" s="13"/>
      <c r="K2" s="13"/>
      <c r="L2" s="13"/>
    </row>
    <row r="3" spans="1:13" s="10" customFormat="1" ht="12" customHeight="1" x14ac:dyDescent="0.2">
      <c r="A3" s="12"/>
      <c r="B3" s="120"/>
      <c r="C3" s="120"/>
      <c r="D3" s="120"/>
      <c r="E3" s="12"/>
      <c r="F3" s="12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116"/>
      <c r="D7" s="116"/>
      <c r="E7" s="116"/>
      <c r="F7" s="116"/>
      <c r="G7" s="116"/>
      <c r="H7" s="116"/>
      <c r="I7" s="115" t="s">
        <v>196</v>
      </c>
      <c r="J7" s="115"/>
      <c r="K7" s="119"/>
      <c r="L7" s="119"/>
      <c r="M7" s="7"/>
    </row>
    <row r="8" spans="1:13" s="8" customFormat="1" ht="21" customHeight="1" x14ac:dyDescent="0.25">
      <c r="A8" s="115" t="s">
        <v>7</v>
      </c>
      <c r="B8" s="115"/>
      <c r="C8" s="116"/>
      <c r="D8" s="116"/>
      <c r="E8" s="116"/>
      <c r="F8" s="116"/>
      <c r="G8" s="117" t="s">
        <v>197</v>
      </c>
      <c r="H8" s="117"/>
      <c r="I8" s="116"/>
      <c r="J8" s="116"/>
      <c r="K8" s="116"/>
      <c r="L8" s="116"/>
    </row>
    <row r="9" spans="1:13" s="9" customFormat="1" ht="21" customHeight="1" x14ac:dyDescent="0.25">
      <c r="A9" s="90"/>
      <c r="B9" s="91" t="s">
        <v>198</v>
      </c>
      <c r="C9" s="116"/>
      <c r="D9" s="116"/>
      <c r="E9" s="116"/>
      <c r="F9" s="116"/>
      <c r="G9" s="93" t="s">
        <v>8</v>
      </c>
      <c r="H9" s="118" t="s">
        <v>48</v>
      </c>
      <c r="I9" s="118"/>
      <c r="J9" s="93" t="s">
        <v>9</v>
      </c>
      <c r="K9" s="119"/>
      <c r="L9" s="119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124"/>
      <c r="D11" s="124"/>
      <c r="E11" s="16" t="s">
        <v>31</v>
      </c>
      <c r="F11" s="124"/>
      <c r="G11" s="124"/>
      <c r="H11" s="16" t="s">
        <v>186</v>
      </c>
      <c r="I11" s="124"/>
      <c r="J11" s="124"/>
      <c r="K11" s="124"/>
      <c r="L11" s="124"/>
    </row>
    <row r="12" spans="1:13" ht="14.25" customHeight="1" x14ac:dyDescent="0.2">
      <c r="A12" s="19"/>
      <c r="B12" s="19"/>
      <c r="C12" s="19"/>
      <c r="D12" s="19"/>
      <c r="E12" s="19"/>
      <c r="F12" s="14"/>
      <c r="G12" s="19"/>
      <c r="H12" s="14"/>
      <c r="I12" s="19"/>
      <c r="J12" s="19"/>
      <c r="K12" s="19"/>
      <c r="L12" s="14"/>
    </row>
    <row r="13" spans="1:13" ht="15.75" customHeight="1" x14ac:dyDescent="0.2">
      <c r="A13" s="125" t="s">
        <v>28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</row>
    <row r="14" spans="1:13" ht="21.75" customHeight="1" x14ac:dyDescent="0.2">
      <c r="A14" s="94" t="s">
        <v>10</v>
      </c>
      <c r="B14" s="94" t="s">
        <v>11</v>
      </c>
      <c r="C14" s="126" t="s">
        <v>191</v>
      </c>
      <c r="D14" s="127"/>
      <c r="E14" s="128" t="s">
        <v>192</v>
      </c>
      <c r="F14" s="128"/>
      <c r="G14" s="95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38"/>
      <c r="D15" s="138"/>
      <c r="E15" s="139"/>
      <c r="F15" s="140"/>
      <c r="G15" s="23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38"/>
      <c r="D16" s="138"/>
      <c r="E16" s="139"/>
      <c r="F16" s="140"/>
      <c r="G16" s="23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27">
        <f>SUM(G15:G16)</f>
        <v>0</v>
      </c>
      <c r="H17" s="129">
        <f>SUM(H15:H16)</f>
        <v>0</v>
      </c>
      <c r="I17" s="129"/>
      <c r="J17" s="27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29"/>
      <c r="F21" s="29"/>
      <c r="G21" s="29"/>
      <c r="H21" s="30">
        <f>+E21+F21-(D39+G21)</f>
        <v>0</v>
      </c>
      <c r="I21" s="29"/>
      <c r="J21" s="29"/>
      <c r="K21" s="29"/>
      <c r="L21" s="30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29"/>
      <c r="F22" s="29"/>
      <c r="G22" s="29"/>
      <c r="H22" s="30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30">
        <f>SUM(E21:E22)</f>
        <v>0</v>
      </c>
      <c r="F23" s="30">
        <f>SUM(F21:F22)</f>
        <v>0</v>
      </c>
      <c r="G23" s="30">
        <f>SUM(G21:G22)</f>
        <v>0</v>
      </c>
      <c r="H23" s="30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43" t="s">
        <v>25</v>
      </c>
      <c r="K26" s="43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58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30">
        <f>SUM(J27:J30,D39:D44,D28:D31,D34:D37)</f>
        <v>0</v>
      </c>
      <c r="K31" s="30">
        <f>SUM(K27:K30,E39:E44,E28:E31,E34:E37)</f>
        <v>0</v>
      </c>
      <c r="L31" s="44"/>
    </row>
    <row r="32" spans="1:17" s="28" customFormat="1" ht="10.5" customHeight="1" x14ac:dyDescent="0.2">
      <c r="A32" s="59"/>
      <c r="B32" s="60"/>
      <c r="C32" s="60"/>
      <c r="D32" s="60"/>
      <c r="E32" s="60"/>
      <c r="F32" s="40"/>
      <c r="G32" s="60"/>
      <c r="H32" s="60"/>
      <c r="I32" s="61"/>
      <c r="J32" s="61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43" t="s">
        <v>25</v>
      </c>
      <c r="K33" s="43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62" t="s">
        <v>45</v>
      </c>
      <c r="J36" s="56"/>
      <c r="K36" s="56"/>
      <c r="L36" s="44"/>
    </row>
    <row r="37" spans="1:12" ht="19.5" customHeight="1" x14ac:dyDescent="0.2">
      <c r="A37" s="58">
        <v>4</v>
      </c>
      <c r="B37" s="148" t="s">
        <v>32</v>
      </c>
      <c r="C37" s="148"/>
      <c r="D37" s="56"/>
      <c r="E37" s="56"/>
      <c r="F37" s="42"/>
      <c r="G37" s="162"/>
      <c r="H37" s="163"/>
      <c r="I37" s="62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30">
        <f>SUM(J34:J37)</f>
        <v>0</v>
      </c>
      <c r="K38" s="30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43" t="s">
        <v>146</v>
      </c>
      <c r="E48" s="43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43" t="s">
        <v>25</v>
      </c>
      <c r="F66" s="43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CflHyA/DpZRvYBqVCJ4NkBeC0z804xJ/9t8FGeE3nCD/ZI9lJrrJgCHqPIdDyc8kmc7lI1MUmw76rNx5PmWpNA==" saltValue="KmDOgLwDBF/pEx97lRD5/A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A79:F79"/>
    <mergeCell ref="A80:B80"/>
    <mergeCell ref="C80:D80"/>
    <mergeCell ref="H80:K80"/>
    <mergeCell ref="E81:E82"/>
    <mergeCell ref="F81:F82"/>
    <mergeCell ref="H81:I81"/>
    <mergeCell ref="J81:K81"/>
    <mergeCell ref="H82:I82"/>
    <mergeCell ref="J82:K82"/>
    <mergeCell ref="A74:D74"/>
    <mergeCell ref="H74:J74"/>
    <mergeCell ref="A75:D75"/>
    <mergeCell ref="H75:J75"/>
    <mergeCell ref="A76:D76"/>
    <mergeCell ref="A77:D77"/>
    <mergeCell ref="A71:D71"/>
    <mergeCell ref="H71:J71"/>
    <mergeCell ref="A72:D72"/>
    <mergeCell ref="H72:J72"/>
    <mergeCell ref="A73:D73"/>
    <mergeCell ref="H73:J73"/>
    <mergeCell ref="A68:D68"/>
    <mergeCell ref="H68:J68"/>
    <mergeCell ref="A69:D69"/>
    <mergeCell ref="H69:J69"/>
    <mergeCell ref="A70:D70"/>
    <mergeCell ref="H70:J70"/>
    <mergeCell ref="A64:B64"/>
    <mergeCell ref="A66:D66"/>
    <mergeCell ref="H66:J66"/>
    <mergeCell ref="A67:D67"/>
    <mergeCell ref="H67:J67"/>
    <mergeCell ref="G64:J64"/>
    <mergeCell ref="A60:B60"/>
    <mergeCell ref="A61:B61"/>
    <mergeCell ref="A62:B62"/>
    <mergeCell ref="A63:B63"/>
    <mergeCell ref="A56:B56"/>
    <mergeCell ref="A57:B57"/>
    <mergeCell ref="A58:B58"/>
    <mergeCell ref="A59:B59"/>
    <mergeCell ref="G59:L59"/>
    <mergeCell ref="G60:J60"/>
    <mergeCell ref="G61:J61"/>
    <mergeCell ref="G62:J62"/>
    <mergeCell ref="G63:J63"/>
    <mergeCell ref="G56:J56"/>
    <mergeCell ref="G57:J57"/>
    <mergeCell ref="A53:B53"/>
    <mergeCell ref="G53:L53"/>
    <mergeCell ref="A54:B54"/>
    <mergeCell ref="A55:B55"/>
    <mergeCell ref="A49:C49"/>
    <mergeCell ref="H49:J49"/>
    <mergeCell ref="A50:C50"/>
    <mergeCell ref="H50:J50"/>
    <mergeCell ref="H51:J51"/>
    <mergeCell ref="A52:E52"/>
    <mergeCell ref="G54:J54"/>
    <mergeCell ref="G55:J55"/>
    <mergeCell ref="A43:C43"/>
    <mergeCell ref="G43:H43"/>
    <mergeCell ref="A44:C44"/>
    <mergeCell ref="A47:C48"/>
    <mergeCell ref="D47:E47"/>
    <mergeCell ref="H47:K47"/>
    <mergeCell ref="H48:J48"/>
    <mergeCell ref="A40:C40"/>
    <mergeCell ref="G40:H40"/>
    <mergeCell ref="A41:C41"/>
    <mergeCell ref="G41:H41"/>
    <mergeCell ref="A42:C42"/>
    <mergeCell ref="G42:H42"/>
    <mergeCell ref="B36:C36"/>
    <mergeCell ref="G36:H37"/>
    <mergeCell ref="B37:C37"/>
    <mergeCell ref="A38:E38"/>
    <mergeCell ref="G38:I38"/>
    <mergeCell ref="A39:C39"/>
    <mergeCell ref="A33:E33"/>
    <mergeCell ref="G33:I33"/>
    <mergeCell ref="B34:C34"/>
    <mergeCell ref="G34:I34"/>
    <mergeCell ref="B35:C35"/>
    <mergeCell ref="G35:I35"/>
    <mergeCell ref="B21:D21"/>
    <mergeCell ref="B22:D22"/>
    <mergeCell ref="I22:L23"/>
    <mergeCell ref="A23:D23"/>
    <mergeCell ref="B29:C29"/>
    <mergeCell ref="G29:I29"/>
    <mergeCell ref="B30:C30"/>
    <mergeCell ref="G30:I30"/>
    <mergeCell ref="B31:C31"/>
    <mergeCell ref="G31:I31"/>
    <mergeCell ref="A26:E26"/>
    <mergeCell ref="G26:I26"/>
    <mergeCell ref="A27:C27"/>
    <mergeCell ref="G27:I27"/>
    <mergeCell ref="B28:C28"/>
    <mergeCell ref="G28:I28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239" priority="17" stopIfTrue="1" operator="lessThan">
      <formula>0</formula>
    </cfRule>
  </conditionalFormatting>
  <conditionalFormatting sqref="C16">
    <cfRule type="cellIs" dxfId="238" priority="23" stopIfTrue="1" operator="lessThan">
      <formula>$I$21</formula>
    </cfRule>
  </conditionalFormatting>
  <conditionalFormatting sqref="C15">
    <cfRule type="cellIs" dxfId="237" priority="24" stopIfTrue="1" operator="lessThan">
      <formula>$E$23</formula>
    </cfRule>
  </conditionalFormatting>
  <conditionalFormatting sqref="C15:D15">
    <cfRule type="cellIs" dxfId="236" priority="19" stopIfTrue="1" operator="lessThan">
      <formula>0</formula>
    </cfRule>
  </conditionalFormatting>
  <conditionalFormatting sqref="C16:D16">
    <cfRule type="cellIs" dxfId="235" priority="18" stopIfTrue="1" operator="lessThan">
      <formula>0</formula>
    </cfRule>
  </conditionalFormatting>
  <conditionalFormatting sqref="K15:L15">
    <cfRule type="cellIs" dxfId="234" priority="22" stopIfTrue="1" operator="lessThan">
      <formula>$H$23</formula>
    </cfRule>
  </conditionalFormatting>
  <conditionalFormatting sqref="K16:L16">
    <cfRule type="cellIs" dxfId="233" priority="15" stopIfTrue="1" operator="lessThan">
      <formula>0</formula>
    </cfRule>
    <cfRule type="cellIs" dxfId="232" priority="16" stopIfTrue="1" operator="lessThan">
      <formula>$L$21</formula>
    </cfRule>
  </conditionalFormatting>
  <conditionalFormatting sqref="C17:D17">
    <cfRule type="cellIs" dxfId="231" priority="13" stopIfTrue="1" operator="lessThan">
      <formula>$E$23+$I$21</formula>
    </cfRule>
    <cfRule type="cellIs" dxfId="230" priority="14" stopIfTrue="1" operator="lessThan">
      <formula>0</formula>
    </cfRule>
  </conditionalFormatting>
  <conditionalFormatting sqref="K17:L17">
    <cfRule type="cellIs" dxfId="229" priority="11" stopIfTrue="1" operator="lessThan">
      <formula>0</formula>
    </cfRule>
    <cfRule type="cellIs" dxfId="228" priority="12" stopIfTrue="1" operator="lessThan">
      <formula>$H$23+$L$21</formula>
    </cfRule>
  </conditionalFormatting>
  <conditionalFormatting sqref="E21">
    <cfRule type="cellIs" dxfId="227" priority="10" stopIfTrue="1" operator="lessThan">
      <formula>0</formula>
    </cfRule>
  </conditionalFormatting>
  <conditionalFormatting sqref="E22">
    <cfRule type="cellIs" dxfId="226" priority="9" stopIfTrue="1" operator="lessThan">
      <formula>0</formula>
    </cfRule>
  </conditionalFormatting>
  <conditionalFormatting sqref="I21">
    <cfRule type="cellIs" dxfId="225" priority="1" stopIfTrue="1" operator="greaterThan">
      <formula>$C$16</formula>
    </cfRule>
    <cfRule type="cellIs" dxfId="224" priority="8" stopIfTrue="1" operator="lessThan">
      <formula>0</formula>
    </cfRule>
  </conditionalFormatting>
  <conditionalFormatting sqref="E23">
    <cfRule type="cellIs" dxfId="223" priority="2" operator="greaterThan">
      <formula>$C$15</formula>
    </cfRule>
    <cfRule type="cellIs" dxfId="222" priority="7" stopIfTrue="1" operator="lessThan">
      <formula>0</formula>
    </cfRule>
  </conditionalFormatting>
  <conditionalFormatting sqref="H23">
    <cfRule type="cellIs" dxfId="221" priority="3" stopIfTrue="1" operator="greaterThan">
      <formula>$K$15</formula>
    </cfRule>
    <cfRule type="cellIs" dxfId="220" priority="4" stopIfTrue="1" operator="lessThan">
      <formula>0</formula>
    </cfRule>
  </conditionalFormatting>
  <dataValidations count="8">
    <dataValidation type="list" allowBlank="1" showInputMessage="1" showErrorMessage="1" sqref="K7:L7">
      <formula1>"UNO,DOS,TRES"</formula1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list" allowBlank="1" showInputMessage="1" showErrorMessage="1" sqref="C8">
      <formula1>"AHUACHAPAN, SANTA ANA, SONSONATE,LA LIBERTAD, CHALATENANGO, SAN SALVADOR, CABAÑAS, CUSCATLAN, LA PAZ, SAN VICENTE, USULUTAN, SAN MIGUEL, MORAZAN, LA UNION"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allowBlank="1" sqref="H9"/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54" r:id="rId4" name="Check Box 38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5" name="Check Box 39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6" name="Check Box 40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7" name="Check Box 41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8" name="Check Box 42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9" name="Check Box 43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10" name="Check Box 44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11" name="Check Box 45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12" name="Check Box 46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13" name="Check Box 47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SEPTIEMBRE!$C$7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SEPTIEMBRE!$K$7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SEPTIEMBRE!$C$8</f>
        <v>0</v>
      </c>
      <c r="D8" s="236"/>
      <c r="E8" s="236"/>
      <c r="F8" s="236"/>
      <c r="G8" s="117" t="s">
        <v>197</v>
      </c>
      <c r="H8" s="117"/>
      <c r="I8" s="236">
        <f>SEPTIEMBRE!$I$8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SEPTIEMBRE!$C$9</f>
        <v>0</v>
      </c>
      <c r="D9" s="236"/>
      <c r="E9" s="236"/>
      <c r="F9" s="236"/>
      <c r="G9" s="112" t="s">
        <v>8</v>
      </c>
      <c r="H9" s="118" t="s">
        <v>209</v>
      </c>
      <c r="I9" s="118"/>
      <c r="J9" s="112" t="s">
        <v>9</v>
      </c>
      <c r="K9" s="118">
        <f>SEPTIEMBRE!$K$9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SEPTIEMBRE!$C$11</f>
        <v>0</v>
      </c>
      <c r="D11" s="237"/>
      <c r="E11" s="16" t="s">
        <v>31</v>
      </c>
      <c r="F11" s="237">
        <f>SEPTIEMBRE!$F$11</f>
        <v>0</v>
      </c>
      <c r="G11" s="237"/>
      <c r="H11" s="16" t="s">
        <v>186</v>
      </c>
      <c r="I11" s="237">
        <f>SEPTIEMBRE!$I$11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SEPTIEMBRE!$K$15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SEPTIEMBRE!$K$16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SEPTIEMBRE!$H$21</f>
        <v>0</v>
      </c>
      <c r="F21" s="108"/>
      <c r="G21" s="108"/>
      <c r="H21" s="105">
        <f>+E21+F21-(D39+G21)</f>
        <v>0</v>
      </c>
      <c r="I21" s="109">
        <f>SEPTIEMBRE!$L$21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SEPTIEMBRE!$H$22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bDEDfXyQo7oNP1a6GyiePDAwskoO3sJTAmjxVFYbq45HNtCNkIKU6nAIyuiAgkQiUKu4ouj6fhFB07qnHRjtyA==" saltValue="nYnN7eB+lQLivdD/05HSqg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59" priority="15" stopIfTrue="1" operator="lessThan">
      <formula>0</formula>
    </cfRule>
  </conditionalFormatting>
  <conditionalFormatting sqref="C16">
    <cfRule type="cellIs" dxfId="58" priority="19" stopIfTrue="1" operator="lessThan">
      <formula>$I$21</formula>
    </cfRule>
  </conditionalFormatting>
  <conditionalFormatting sqref="C15">
    <cfRule type="cellIs" dxfId="57" priority="20" stopIfTrue="1" operator="lessThan">
      <formula>$E$23</formula>
    </cfRule>
  </conditionalFormatting>
  <conditionalFormatting sqref="C15:D15">
    <cfRule type="cellIs" dxfId="56" priority="17" stopIfTrue="1" operator="lessThan">
      <formula>0</formula>
    </cfRule>
  </conditionalFormatting>
  <conditionalFormatting sqref="C16:D16">
    <cfRule type="cellIs" dxfId="55" priority="16" stopIfTrue="1" operator="lessThan">
      <formula>0</formula>
    </cfRule>
  </conditionalFormatting>
  <conditionalFormatting sqref="K15:L15">
    <cfRule type="cellIs" dxfId="54" priority="18" stopIfTrue="1" operator="lessThan">
      <formula>$H$23</formula>
    </cfRule>
  </conditionalFormatting>
  <conditionalFormatting sqref="K16:L16">
    <cfRule type="cellIs" dxfId="53" priority="13" stopIfTrue="1" operator="lessThan">
      <formula>0</formula>
    </cfRule>
    <cfRule type="cellIs" dxfId="52" priority="14" stopIfTrue="1" operator="lessThan">
      <formula>$L$21</formula>
    </cfRule>
  </conditionalFormatting>
  <conditionalFormatting sqref="C17:D17">
    <cfRule type="cellIs" dxfId="51" priority="11" stopIfTrue="1" operator="lessThan">
      <formula>$E$23+$I$21</formula>
    </cfRule>
    <cfRule type="cellIs" dxfId="50" priority="12" stopIfTrue="1" operator="lessThan">
      <formula>0</formula>
    </cfRule>
  </conditionalFormatting>
  <conditionalFormatting sqref="K17:L17">
    <cfRule type="cellIs" dxfId="49" priority="9" stopIfTrue="1" operator="lessThan">
      <formula>0</formula>
    </cfRule>
    <cfRule type="cellIs" dxfId="48" priority="10" stopIfTrue="1" operator="lessThan">
      <formula>$H$23+$L$21</formula>
    </cfRule>
  </conditionalFormatting>
  <conditionalFormatting sqref="E21">
    <cfRule type="cellIs" dxfId="47" priority="8" stopIfTrue="1" operator="lessThan">
      <formula>0</formula>
    </cfRule>
  </conditionalFormatting>
  <conditionalFormatting sqref="E22">
    <cfRule type="cellIs" dxfId="46" priority="7" stopIfTrue="1" operator="lessThan">
      <formula>0</formula>
    </cfRule>
  </conditionalFormatting>
  <conditionalFormatting sqref="I21">
    <cfRule type="cellIs" dxfId="45" priority="1" stopIfTrue="1" operator="greaterThan">
      <formula>$C$16</formula>
    </cfRule>
    <cfRule type="cellIs" dxfId="44" priority="6" stopIfTrue="1" operator="lessThan">
      <formula>0</formula>
    </cfRule>
  </conditionalFormatting>
  <conditionalFormatting sqref="E23">
    <cfRule type="cellIs" dxfId="43" priority="2" operator="greaterThan">
      <formula>$C$15</formula>
    </cfRule>
    <cfRule type="cellIs" dxfId="42" priority="5" stopIfTrue="1" operator="lessThan">
      <formula>0</formula>
    </cfRule>
  </conditionalFormatting>
  <conditionalFormatting sqref="H23">
    <cfRule type="cellIs" dxfId="41" priority="3" stopIfTrue="1" operator="greaterThan">
      <formula>$K$15</formula>
    </cfRule>
    <cfRule type="cellIs" dxfId="40" priority="4" stopIfTrue="1" operator="lessThan">
      <formula>0</formula>
    </cfRule>
  </conditionalFormatting>
  <dataValidations count="6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 H9 C8:F8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OCTUBRE!$C$7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OCTUBRE!$K$7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OCTUBRE!$C$8</f>
        <v>0</v>
      </c>
      <c r="D8" s="236"/>
      <c r="E8" s="236"/>
      <c r="F8" s="236"/>
      <c r="G8" s="117" t="s">
        <v>197</v>
      </c>
      <c r="H8" s="117"/>
      <c r="I8" s="236">
        <f>OCTUBRE!$I$8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OCTUBRE!$C$9</f>
        <v>0</v>
      </c>
      <c r="D9" s="236"/>
      <c r="E9" s="236"/>
      <c r="F9" s="236"/>
      <c r="G9" s="112" t="s">
        <v>8</v>
      </c>
      <c r="H9" s="118" t="s">
        <v>208</v>
      </c>
      <c r="I9" s="118"/>
      <c r="J9" s="112" t="s">
        <v>9</v>
      </c>
      <c r="K9" s="118">
        <f>OCTUBRE!$K$9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OCTUBRE!$C$11</f>
        <v>0</v>
      </c>
      <c r="D11" s="237"/>
      <c r="E11" s="16" t="s">
        <v>31</v>
      </c>
      <c r="F11" s="237">
        <f>OCTUBRE!$F$11</f>
        <v>0</v>
      </c>
      <c r="G11" s="237"/>
      <c r="H11" s="16" t="s">
        <v>186</v>
      </c>
      <c r="I11" s="237">
        <f>OCTUBRE!$I$11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OCTUBRE!$K$15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OCTUBRE!$K$16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OCTUBRE!$H$21</f>
        <v>0</v>
      </c>
      <c r="F21" s="108"/>
      <c r="G21" s="108"/>
      <c r="H21" s="105">
        <f>+E21+F21-(D39+G21)</f>
        <v>0</v>
      </c>
      <c r="I21" s="109">
        <f>OCTUBRE!$L$21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OCTUBRE!$H$22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LCbBaDaiFe/1LBN0r0OvN64dfsm/1lENlYt+pOJe4P+bIZf9aRvAKU4Lf38ial2TvpZMf2Xs3tvqaDSuztNvWQ==" saltValue="8iTSRasSIaRWUd3CxIV/YA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39" priority="15" stopIfTrue="1" operator="lessThan">
      <formula>0</formula>
    </cfRule>
  </conditionalFormatting>
  <conditionalFormatting sqref="C16">
    <cfRule type="cellIs" dxfId="38" priority="19" stopIfTrue="1" operator="lessThan">
      <formula>$I$21</formula>
    </cfRule>
  </conditionalFormatting>
  <conditionalFormatting sqref="C15">
    <cfRule type="cellIs" dxfId="37" priority="20" stopIfTrue="1" operator="lessThan">
      <formula>$E$23</formula>
    </cfRule>
  </conditionalFormatting>
  <conditionalFormatting sqref="C15:D15">
    <cfRule type="cellIs" dxfId="36" priority="17" stopIfTrue="1" operator="lessThan">
      <formula>0</formula>
    </cfRule>
  </conditionalFormatting>
  <conditionalFormatting sqref="C16:D16">
    <cfRule type="cellIs" dxfId="35" priority="16" stopIfTrue="1" operator="lessThan">
      <formula>0</formula>
    </cfRule>
  </conditionalFormatting>
  <conditionalFormatting sqref="K15:L15">
    <cfRule type="cellIs" dxfId="34" priority="18" stopIfTrue="1" operator="lessThan">
      <formula>$H$23</formula>
    </cfRule>
  </conditionalFormatting>
  <conditionalFormatting sqref="K16:L16">
    <cfRule type="cellIs" dxfId="33" priority="13" stopIfTrue="1" operator="lessThan">
      <formula>0</formula>
    </cfRule>
    <cfRule type="cellIs" dxfId="32" priority="14" stopIfTrue="1" operator="lessThan">
      <formula>$L$21</formula>
    </cfRule>
  </conditionalFormatting>
  <conditionalFormatting sqref="C17:D17">
    <cfRule type="cellIs" dxfId="31" priority="11" stopIfTrue="1" operator="lessThan">
      <formula>$E$23+$I$21</formula>
    </cfRule>
    <cfRule type="cellIs" dxfId="30" priority="12" stopIfTrue="1" operator="lessThan">
      <formula>0</formula>
    </cfRule>
  </conditionalFormatting>
  <conditionalFormatting sqref="K17:L17">
    <cfRule type="cellIs" dxfId="29" priority="9" stopIfTrue="1" operator="lessThan">
      <formula>0</formula>
    </cfRule>
    <cfRule type="cellIs" dxfId="28" priority="10" stopIfTrue="1" operator="lessThan">
      <formula>$H$23+$L$21</formula>
    </cfRule>
  </conditionalFormatting>
  <conditionalFormatting sqref="E21">
    <cfRule type="cellIs" dxfId="27" priority="8" stopIfTrue="1" operator="lessThan">
      <formula>0</formula>
    </cfRule>
  </conditionalFormatting>
  <conditionalFormatting sqref="E22">
    <cfRule type="cellIs" dxfId="26" priority="7" stopIfTrue="1" operator="lessThan">
      <formula>0</formula>
    </cfRule>
  </conditionalFormatting>
  <conditionalFormatting sqref="I21">
    <cfRule type="cellIs" dxfId="25" priority="1" stopIfTrue="1" operator="greaterThan">
      <formula>$C$16</formula>
    </cfRule>
    <cfRule type="cellIs" dxfId="24" priority="6" stopIfTrue="1" operator="lessThan">
      <formula>0</formula>
    </cfRule>
  </conditionalFormatting>
  <conditionalFormatting sqref="E23">
    <cfRule type="cellIs" dxfId="23" priority="2" operator="greaterThan">
      <formula>$C$15</formula>
    </cfRule>
    <cfRule type="cellIs" dxfId="22" priority="5" stopIfTrue="1" operator="lessThan">
      <formula>0</formula>
    </cfRule>
  </conditionalFormatting>
  <conditionalFormatting sqref="H23">
    <cfRule type="cellIs" dxfId="21" priority="3" stopIfTrue="1" operator="greaterThan">
      <formula>$K$15</formula>
    </cfRule>
    <cfRule type="cellIs" dxfId="20" priority="4" stopIfTrue="1" operator="lessThan">
      <formula>0</formula>
    </cfRule>
  </conditionalFormatting>
  <dataValidations count="6">
    <dataValidation allowBlank="1" sqref="K7:L7 H9 C8:F8"/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0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1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2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3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5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6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7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8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NOVIEMBRE!$C$7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NOVIEMBRE!$K$7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NOVIEMBRE!$C$8</f>
        <v>0</v>
      </c>
      <c r="D8" s="236"/>
      <c r="E8" s="236"/>
      <c r="F8" s="236"/>
      <c r="G8" s="117" t="s">
        <v>197</v>
      </c>
      <c r="H8" s="117"/>
      <c r="I8" s="236">
        <f>NOVIEMBRE!$I$8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NOVIEMBRE!$C$9</f>
        <v>0</v>
      </c>
      <c r="D9" s="236"/>
      <c r="E9" s="236"/>
      <c r="F9" s="236"/>
      <c r="G9" s="112" t="s">
        <v>8</v>
      </c>
      <c r="H9" s="118" t="s">
        <v>207</v>
      </c>
      <c r="I9" s="118"/>
      <c r="J9" s="112" t="s">
        <v>9</v>
      </c>
      <c r="K9" s="118">
        <f>NOVIEMBRE!$K$9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NOVIEMBRE!$C$11</f>
        <v>0</v>
      </c>
      <c r="D11" s="237"/>
      <c r="E11" s="16" t="s">
        <v>31</v>
      </c>
      <c r="F11" s="237">
        <f>NOVIEMBRE!$F$11</f>
        <v>0</v>
      </c>
      <c r="G11" s="237"/>
      <c r="H11" s="16" t="s">
        <v>186</v>
      </c>
      <c r="I11" s="237">
        <f>NOVIEMBRE!$I$11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NOVIEMBRE!$K$15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NOVIEMBRE!$K$16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NOVIEMBRE!$H$21</f>
        <v>0</v>
      </c>
      <c r="F21" s="108"/>
      <c r="G21" s="108"/>
      <c r="H21" s="105">
        <f>+E21+F21-(D39+G21)</f>
        <v>0</v>
      </c>
      <c r="I21" s="109">
        <f>NOVIEMBRE!$L$21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NOVIEMBRE!$H$22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XuoYMK8VMUpeRuqg/KforCGfTC647OiZFuMj5Gve2UzBEd6OyS+Dahs9lOo7gAZx8wnjPHdMSR6E/zzzpBIqOw==" saltValue="1W2LHmWHS6LK03zh5Dlk8w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9" priority="15" stopIfTrue="1" operator="lessThan">
      <formula>0</formula>
    </cfRule>
  </conditionalFormatting>
  <conditionalFormatting sqref="C16">
    <cfRule type="cellIs" dxfId="18" priority="19" stopIfTrue="1" operator="lessThan">
      <formula>$I$21</formula>
    </cfRule>
  </conditionalFormatting>
  <conditionalFormatting sqref="C15">
    <cfRule type="cellIs" dxfId="17" priority="20" stopIfTrue="1" operator="lessThan">
      <formula>$E$23</formula>
    </cfRule>
  </conditionalFormatting>
  <conditionalFormatting sqref="C15:D15">
    <cfRule type="cellIs" dxfId="16" priority="17" stopIfTrue="1" operator="lessThan">
      <formula>0</formula>
    </cfRule>
  </conditionalFormatting>
  <conditionalFormatting sqref="C16:D16">
    <cfRule type="cellIs" dxfId="15" priority="16" stopIfTrue="1" operator="lessThan">
      <formula>0</formula>
    </cfRule>
  </conditionalFormatting>
  <conditionalFormatting sqref="K15:L15">
    <cfRule type="cellIs" dxfId="14" priority="18" stopIfTrue="1" operator="lessThan">
      <formula>$H$23</formula>
    </cfRule>
  </conditionalFormatting>
  <conditionalFormatting sqref="K16:L16">
    <cfRule type="cellIs" dxfId="13" priority="13" stopIfTrue="1" operator="lessThan">
      <formula>0</formula>
    </cfRule>
    <cfRule type="cellIs" dxfId="12" priority="14" stopIfTrue="1" operator="lessThan">
      <formula>$L$21</formula>
    </cfRule>
  </conditionalFormatting>
  <conditionalFormatting sqref="C17:D17">
    <cfRule type="cellIs" dxfId="11" priority="11" stopIfTrue="1" operator="lessThan">
      <formula>$E$23+$I$21</formula>
    </cfRule>
    <cfRule type="cellIs" dxfId="10" priority="12" stopIfTrue="1" operator="lessThan">
      <formula>0</formula>
    </cfRule>
  </conditionalFormatting>
  <conditionalFormatting sqref="K17:L17">
    <cfRule type="cellIs" dxfId="9" priority="9" stopIfTrue="1" operator="lessThan">
      <formula>0</formula>
    </cfRule>
    <cfRule type="cellIs" dxfId="8" priority="10" stopIfTrue="1" operator="lessThan">
      <formula>$H$23+$L$21</formula>
    </cfRule>
  </conditionalFormatting>
  <conditionalFormatting sqref="E21">
    <cfRule type="cellIs" dxfId="7" priority="8" stopIfTrue="1" operator="lessThan">
      <formula>0</formula>
    </cfRule>
  </conditionalFormatting>
  <conditionalFormatting sqref="E22">
    <cfRule type="cellIs" dxfId="6" priority="7" stopIfTrue="1" operator="lessThan">
      <formula>0</formula>
    </cfRule>
  </conditionalFormatting>
  <conditionalFormatting sqref="I21">
    <cfRule type="cellIs" dxfId="5" priority="1" stopIfTrue="1" operator="greaterThan">
      <formula>$C$16</formula>
    </cfRule>
    <cfRule type="cellIs" dxfId="4" priority="6" stopIfTrue="1" operator="lessThan">
      <formula>0</formula>
    </cfRule>
  </conditionalFormatting>
  <conditionalFormatting sqref="E23">
    <cfRule type="cellIs" dxfId="3" priority="2" operator="greaterThan">
      <formula>$C$15</formula>
    </cfRule>
    <cfRule type="cellIs" dxfId="2" priority="5" stopIfTrue="1" operator="lessThan">
      <formula>0</formula>
    </cfRule>
  </conditionalFormatting>
  <conditionalFormatting sqref="H23">
    <cfRule type="cellIs" dxfId="1" priority="3" stopIfTrue="1" operator="greaterThan">
      <formula>$K$15</formula>
    </cfRule>
    <cfRule type="cellIs" dxfId="0" priority="4" stopIfTrue="1" operator="lessThan">
      <formula>0</formula>
    </cfRule>
  </conditionalFormatting>
  <dataValidations count="6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 H9 C8:F8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4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5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6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7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8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9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0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1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2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39"/>
  <sheetViews>
    <sheetView workbookViewId="0">
      <selection activeCell="B21" sqref="B21"/>
    </sheetView>
  </sheetViews>
  <sheetFormatPr baseColWidth="10" defaultRowHeight="12.75" x14ac:dyDescent="0.2"/>
  <cols>
    <col min="1" max="1" width="47" customWidth="1"/>
  </cols>
  <sheetData>
    <row r="3" spans="1:1" x14ac:dyDescent="0.2">
      <c r="A3" s="2" t="s">
        <v>53</v>
      </c>
    </row>
    <row r="4" spans="1:1" x14ac:dyDescent="0.2">
      <c r="A4" s="6" t="s">
        <v>54</v>
      </c>
    </row>
    <row r="5" spans="1:1" x14ac:dyDescent="0.2">
      <c r="A5" s="3" t="s">
        <v>56</v>
      </c>
    </row>
    <row r="6" spans="1:1" x14ac:dyDescent="0.2">
      <c r="A6" s="3" t="s">
        <v>57</v>
      </c>
    </row>
    <row r="7" spans="1:1" x14ac:dyDescent="0.2">
      <c r="A7" s="3" t="s">
        <v>58</v>
      </c>
    </row>
    <row r="8" spans="1:1" x14ac:dyDescent="0.2">
      <c r="A8" s="3" t="s">
        <v>59</v>
      </c>
    </row>
    <row r="9" spans="1:1" x14ac:dyDescent="0.2">
      <c r="A9" s="3" t="s">
        <v>60</v>
      </c>
    </row>
    <row r="10" spans="1:1" x14ac:dyDescent="0.2">
      <c r="A10" s="3" t="s">
        <v>61</v>
      </c>
    </row>
    <row r="11" spans="1:1" x14ac:dyDescent="0.2">
      <c r="A11" s="3" t="s">
        <v>62</v>
      </c>
    </row>
    <row r="12" spans="1:1" x14ac:dyDescent="0.2">
      <c r="A12" s="3" t="s">
        <v>63</v>
      </c>
    </row>
    <row r="13" spans="1:1" x14ac:dyDescent="0.2">
      <c r="A13" s="3" t="s">
        <v>64</v>
      </c>
    </row>
    <row r="14" spans="1:1" x14ac:dyDescent="0.2">
      <c r="A14" s="3" t="s">
        <v>65</v>
      </c>
    </row>
    <row r="15" spans="1:1" x14ac:dyDescent="0.2">
      <c r="A15" s="3" t="s">
        <v>66</v>
      </c>
    </row>
    <row r="16" spans="1:1" x14ac:dyDescent="0.2">
      <c r="A16" s="3" t="s">
        <v>67</v>
      </c>
    </row>
    <row r="17" spans="1:1" x14ac:dyDescent="0.2">
      <c r="A17" s="3" t="s">
        <v>68</v>
      </c>
    </row>
    <row r="18" spans="1:1" x14ac:dyDescent="0.2">
      <c r="A18" s="3" t="s">
        <v>69</v>
      </c>
    </row>
    <row r="19" spans="1:1" x14ac:dyDescent="0.2">
      <c r="A19" s="3" t="s">
        <v>70</v>
      </c>
    </row>
    <row r="20" spans="1:1" x14ac:dyDescent="0.2">
      <c r="A20" s="3" t="s">
        <v>71</v>
      </c>
    </row>
    <row r="21" spans="1:1" x14ac:dyDescent="0.2">
      <c r="A21" s="3" t="s">
        <v>72</v>
      </c>
    </row>
    <row r="22" spans="1:1" x14ac:dyDescent="0.2">
      <c r="A22" s="3" t="s">
        <v>73</v>
      </c>
    </row>
    <row r="23" spans="1:1" x14ac:dyDescent="0.2">
      <c r="A23" s="3" t="s">
        <v>74</v>
      </c>
    </row>
    <row r="24" spans="1:1" x14ac:dyDescent="0.2">
      <c r="A24" s="3" t="s">
        <v>75</v>
      </c>
    </row>
    <row r="25" spans="1:1" x14ac:dyDescent="0.2">
      <c r="A25" s="3" t="s">
        <v>76</v>
      </c>
    </row>
    <row r="26" spans="1:1" x14ac:dyDescent="0.2">
      <c r="A26" s="3" t="s">
        <v>77</v>
      </c>
    </row>
    <row r="27" spans="1:1" x14ac:dyDescent="0.2">
      <c r="A27" s="3" t="s">
        <v>78</v>
      </c>
    </row>
    <row r="28" spans="1:1" x14ac:dyDescent="0.2">
      <c r="A28" s="6" t="s">
        <v>55</v>
      </c>
    </row>
    <row r="29" spans="1:1" x14ac:dyDescent="0.2">
      <c r="A29" s="4" t="s">
        <v>79</v>
      </c>
    </row>
    <row r="30" spans="1:1" x14ac:dyDescent="0.2">
      <c r="A30" s="4" t="s">
        <v>80</v>
      </c>
    </row>
    <row r="31" spans="1:1" x14ac:dyDescent="0.2">
      <c r="A31" s="4" t="s">
        <v>81</v>
      </c>
    </row>
    <row r="32" spans="1:1" x14ac:dyDescent="0.2">
      <c r="A32" s="4" t="s">
        <v>82</v>
      </c>
    </row>
    <row r="33" spans="1:1" x14ac:dyDescent="0.2">
      <c r="A33" s="4" t="s">
        <v>83</v>
      </c>
    </row>
    <row r="34" spans="1:1" x14ac:dyDescent="0.2">
      <c r="A34" s="4" t="s">
        <v>84</v>
      </c>
    </row>
    <row r="35" spans="1:1" x14ac:dyDescent="0.2">
      <c r="A35" s="4" t="s">
        <v>85</v>
      </c>
    </row>
    <row r="36" spans="1:1" x14ac:dyDescent="0.2">
      <c r="A36" s="4" t="s">
        <v>86</v>
      </c>
    </row>
    <row r="37" spans="1:1" x14ac:dyDescent="0.2">
      <c r="A37" s="4" t="s">
        <v>87</v>
      </c>
    </row>
    <row r="38" spans="1:1" x14ac:dyDescent="0.2">
      <c r="A38" s="4" t="s">
        <v>88</v>
      </c>
    </row>
    <row r="39" spans="1:1" x14ac:dyDescent="0.2">
      <c r="A39" s="4" t="s">
        <v>89</v>
      </c>
    </row>
    <row r="40" spans="1:1" x14ac:dyDescent="0.2">
      <c r="A40" s="4" t="s">
        <v>90</v>
      </c>
    </row>
    <row r="41" spans="1:1" x14ac:dyDescent="0.2">
      <c r="A41" s="4" t="s">
        <v>91</v>
      </c>
    </row>
    <row r="42" spans="1:1" x14ac:dyDescent="0.2">
      <c r="A42" s="4" t="s">
        <v>92</v>
      </c>
    </row>
    <row r="43" spans="1:1" x14ac:dyDescent="0.2">
      <c r="A43" s="4" t="s">
        <v>93</v>
      </c>
    </row>
    <row r="44" spans="1:1" x14ac:dyDescent="0.2">
      <c r="A44" s="4" t="s">
        <v>94</v>
      </c>
    </row>
    <row r="45" spans="1:1" x14ac:dyDescent="0.2">
      <c r="A45" s="4" t="s">
        <v>95</v>
      </c>
    </row>
    <row r="46" spans="1:1" x14ac:dyDescent="0.2">
      <c r="A46" s="4" t="s">
        <v>96</v>
      </c>
    </row>
    <row r="47" spans="1:1" x14ac:dyDescent="0.2">
      <c r="A47" s="4" t="s">
        <v>97</v>
      </c>
    </row>
    <row r="48" spans="1:1" x14ac:dyDescent="0.2">
      <c r="A48" s="4" t="s">
        <v>98</v>
      </c>
    </row>
    <row r="49" spans="1:1" x14ac:dyDescent="0.2">
      <c r="A49" s="4" t="s">
        <v>99</v>
      </c>
    </row>
    <row r="50" spans="1:1" x14ac:dyDescent="0.2">
      <c r="A50" s="4" t="s">
        <v>100</v>
      </c>
    </row>
    <row r="51" spans="1:1" x14ac:dyDescent="0.2">
      <c r="A51" s="4" t="s">
        <v>101</v>
      </c>
    </row>
    <row r="52" spans="1:1" x14ac:dyDescent="0.2">
      <c r="A52" s="4" t="s">
        <v>102</v>
      </c>
    </row>
    <row r="53" spans="1:1" x14ac:dyDescent="0.2">
      <c r="A53" s="4" t="s">
        <v>103</v>
      </c>
    </row>
    <row r="54" spans="1:1" x14ac:dyDescent="0.2">
      <c r="A54" s="4" t="s">
        <v>104</v>
      </c>
    </row>
    <row r="55" spans="1:1" x14ac:dyDescent="0.2">
      <c r="A55" s="4" t="s">
        <v>105</v>
      </c>
    </row>
    <row r="56" spans="1:1" x14ac:dyDescent="0.2">
      <c r="A56" s="4" t="s">
        <v>106</v>
      </c>
    </row>
    <row r="57" spans="1:1" x14ac:dyDescent="0.2">
      <c r="A57" s="4" t="s">
        <v>107</v>
      </c>
    </row>
    <row r="58" spans="1:1" x14ac:dyDescent="0.2">
      <c r="A58" s="4" t="s">
        <v>108</v>
      </c>
    </row>
    <row r="59" spans="1:1" x14ac:dyDescent="0.2">
      <c r="A59" s="4" t="s">
        <v>109</v>
      </c>
    </row>
    <row r="60" spans="1:1" x14ac:dyDescent="0.2">
      <c r="A60" s="4" t="s">
        <v>110</v>
      </c>
    </row>
    <row r="61" spans="1:1" x14ac:dyDescent="0.2">
      <c r="A61" s="4" t="s">
        <v>111</v>
      </c>
    </row>
    <row r="62" spans="1:1" x14ac:dyDescent="0.2">
      <c r="A62" s="4" t="s">
        <v>112</v>
      </c>
    </row>
    <row r="63" spans="1:1" x14ac:dyDescent="0.2">
      <c r="A63" s="4" t="s">
        <v>113</v>
      </c>
    </row>
    <row r="64" spans="1:1" x14ac:dyDescent="0.2">
      <c r="A64" s="4" t="s">
        <v>114</v>
      </c>
    </row>
    <row r="65" spans="1:1" x14ac:dyDescent="0.2">
      <c r="A65" s="4" t="s">
        <v>115</v>
      </c>
    </row>
    <row r="66" spans="1:1" x14ac:dyDescent="0.2">
      <c r="A66" s="4" t="s">
        <v>116</v>
      </c>
    </row>
    <row r="67" spans="1:1" x14ac:dyDescent="0.2">
      <c r="A67" s="4" t="s">
        <v>117</v>
      </c>
    </row>
    <row r="68" spans="1:1" x14ac:dyDescent="0.2">
      <c r="A68" s="4" t="s">
        <v>118</v>
      </c>
    </row>
    <row r="69" spans="1:1" x14ac:dyDescent="0.2">
      <c r="A69" s="4" t="s">
        <v>119</v>
      </c>
    </row>
    <row r="70" spans="1:1" x14ac:dyDescent="0.2">
      <c r="A70" s="4" t="s">
        <v>120</v>
      </c>
    </row>
    <row r="71" spans="1:1" x14ac:dyDescent="0.2">
      <c r="A71" s="4" t="s">
        <v>121</v>
      </c>
    </row>
    <row r="72" spans="1:1" x14ac:dyDescent="0.2">
      <c r="A72" s="4" t="s">
        <v>122</v>
      </c>
    </row>
    <row r="73" spans="1:1" x14ac:dyDescent="0.2">
      <c r="A73" s="4" t="s">
        <v>123</v>
      </c>
    </row>
    <row r="74" spans="1:1" x14ac:dyDescent="0.2">
      <c r="A74" s="5" t="s">
        <v>124</v>
      </c>
    </row>
    <row r="136" ht="13.9" customHeight="1" x14ac:dyDescent="0.2"/>
    <row r="137" ht="13.9" customHeight="1" x14ac:dyDescent="0.2"/>
    <row r="138" ht="13.9" customHeight="1" x14ac:dyDescent="0.2"/>
    <row r="139" ht="13.9" customHeight="1" x14ac:dyDescent="0.2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ENERO!$C$7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ENERO!$K$7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ENERO!$C$8</f>
        <v>0</v>
      </c>
      <c r="D8" s="236"/>
      <c r="E8" s="236"/>
      <c r="F8" s="236"/>
      <c r="G8" s="117" t="s">
        <v>197</v>
      </c>
      <c r="H8" s="117"/>
      <c r="I8" s="236">
        <f>ENERO!$I$8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ENERO!$C$9</f>
        <v>0</v>
      </c>
      <c r="D9" s="236"/>
      <c r="E9" s="236"/>
      <c r="F9" s="236"/>
      <c r="G9" s="112" t="s">
        <v>8</v>
      </c>
      <c r="H9" s="118" t="s">
        <v>206</v>
      </c>
      <c r="I9" s="118"/>
      <c r="J9" s="112" t="s">
        <v>9</v>
      </c>
      <c r="K9" s="118">
        <f>ENERO!$K$9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ENERO!$C$11</f>
        <v>0</v>
      </c>
      <c r="D11" s="237"/>
      <c r="E11" s="16" t="s">
        <v>31</v>
      </c>
      <c r="F11" s="237">
        <f>ENERO!$F$11</f>
        <v>0</v>
      </c>
      <c r="G11" s="237"/>
      <c r="H11" s="16" t="s">
        <v>186</v>
      </c>
      <c r="I11" s="237">
        <f>ENERO!$I$11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ENERO!$K$15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ENERO!$K$16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ENERO!$H$21</f>
        <v>0</v>
      </c>
      <c r="F21" s="108"/>
      <c r="G21" s="108"/>
      <c r="H21" s="105">
        <f>+E21+F21-(D39+G21)</f>
        <v>0</v>
      </c>
      <c r="I21" s="109">
        <f>ENERO!$L$21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ENERO!$H$22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w/BYWn7JXqiFwxACJ16NrDIDsKZdQufRowzMVg3gTC5l8oROJMGur9U7oQdBWZYZBhkdr5YXgduQSnzMxiVGIw==" saltValue="BjJgAh9btLHWNxy14KUdqg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219" priority="15" stopIfTrue="1" operator="lessThan">
      <formula>0</formula>
    </cfRule>
  </conditionalFormatting>
  <conditionalFormatting sqref="C16">
    <cfRule type="cellIs" dxfId="218" priority="19" stopIfTrue="1" operator="lessThan">
      <formula>$I$21</formula>
    </cfRule>
  </conditionalFormatting>
  <conditionalFormatting sqref="C15">
    <cfRule type="cellIs" dxfId="217" priority="20" stopIfTrue="1" operator="lessThan">
      <formula>$E$23</formula>
    </cfRule>
  </conditionalFormatting>
  <conditionalFormatting sqref="C15:D15">
    <cfRule type="cellIs" dxfId="216" priority="17" stopIfTrue="1" operator="lessThan">
      <formula>0</formula>
    </cfRule>
  </conditionalFormatting>
  <conditionalFormatting sqref="C16:D16">
    <cfRule type="cellIs" dxfId="215" priority="16" stopIfTrue="1" operator="lessThan">
      <formula>0</formula>
    </cfRule>
  </conditionalFormatting>
  <conditionalFormatting sqref="K15:L15">
    <cfRule type="cellIs" dxfId="214" priority="18" stopIfTrue="1" operator="lessThan">
      <formula>$H$23</formula>
    </cfRule>
  </conditionalFormatting>
  <conditionalFormatting sqref="K16:L16">
    <cfRule type="cellIs" dxfId="213" priority="13" stopIfTrue="1" operator="lessThan">
      <formula>0</formula>
    </cfRule>
    <cfRule type="cellIs" dxfId="212" priority="14" stopIfTrue="1" operator="lessThan">
      <formula>$L$21</formula>
    </cfRule>
  </conditionalFormatting>
  <conditionalFormatting sqref="C17:D17">
    <cfRule type="cellIs" dxfId="211" priority="11" stopIfTrue="1" operator="lessThan">
      <formula>$E$23+$I$21</formula>
    </cfRule>
    <cfRule type="cellIs" dxfId="210" priority="12" stopIfTrue="1" operator="lessThan">
      <formula>0</formula>
    </cfRule>
  </conditionalFormatting>
  <conditionalFormatting sqref="K17:L17">
    <cfRule type="cellIs" dxfId="209" priority="9" stopIfTrue="1" operator="lessThan">
      <formula>0</formula>
    </cfRule>
    <cfRule type="cellIs" dxfId="208" priority="10" stopIfTrue="1" operator="lessThan">
      <formula>$H$23+$L$21</formula>
    </cfRule>
  </conditionalFormatting>
  <conditionalFormatting sqref="E21">
    <cfRule type="cellIs" dxfId="207" priority="8" stopIfTrue="1" operator="lessThan">
      <formula>0</formula>
    </cfRule>
  </conditionalFormatting>
  <conditionalFormatting sqref="E22">
    <cfRule type="cellIs" dxfId="206" priority="7" stopIfTrue="1" operator="lessThan">
      <formula>0</formula>
    </cfRule>
  </conditionalFormatting>
  <conditionalFormatting sqref="I21">
    <cfRule type="cellIs" dxfId="205" priority="1" stopIfTrue="1" operator="greaterThan">
      <formula>$C$16</formula>
    </cfRule>
    <cfRule type="cellIs" dxfId="204" priority="6" stopIfTrue="1" operator="lessThan">
      <formula>0</formula>
    </cfRule>
  </conditionalFormatting>
  <conditionalFormatting sqref="E23">
    <cfRule type="cellIs" dxfId="203" priority="2" operator="greaterThan">
      <formula>$C$15</formula>
    </cfRule>
    <cfRule type="cellIs" dxfId="202" priority="5" stopIfTrue="1" operator="lessThan">
      <formula>0</formula>
    </cfRule>
  </conditionalFormatting>
  <conditionalFormatting sqref="H23">
    <cfRule type="cellIs" dxfId="201" priority="3" stopIfTrue="1" operator="greaterThan">
      <formula>$K$15</formula>
    </cfRule>
    <cfRule type="cellIs" dxfId="200" priority="4" stopIfTrue="1" operator="lessThan">
      <formula>0</formula>
    </cfRule>
  </conditionalFormatting>
  <dataValidations count="7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allowBlank="1" sqref="H9 C8:F8"/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FEBRERO!$C$7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FEBRERO!$K$7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FEBRERO!$C$8</f>
        <v>0</v>
      </c>
      <c r="D8" s="236"/>
      <c r="E8" s="236"/>
      <c r="F8" s="236"/>
      <c r="G8" s="117" t="s">
        <v>197</v>
      </c>
      <c r="H8" s="117"/>
      <c r="I8" s="236">
        <f>FEBRERO!$I$8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FEBRERO!$C$9</f>
        <v>0</v>
      </c>
      <c r="D9" s="236"/>
      <c r="E9" s="236"/>
      <c r="F9" s="236"/>
      <c r="G9" s="112" t="s">
        <v>8</v>
      </c>
      <c r="H9" s="118" t="s">
        <v>216</v>
      </c>
      <c r="I9" s="118"/>
      <c r="J9" s="112" t="s">
        <v>9</v>
      </c>
      <c r="K9" s="118">
        <f>FEBRERO!$K$9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FEBRERO!$C$11</f>
        <v>0</v>
      </c>
      <c r="D11" s="237"/>
      <c r="E11" s="16" t="s">
        <v>31</v>
      </c>
      <c r="F11" s="237">
        <f>FEBRERO!$F$11</f>
        <v>0</v>
      </c>
      <c r="G11" s="237"/>
      <c r="H11" s="16" t="s">
        <v>186</v>
      </c>
      <c r="I11" s="237">
        <f>FEBRERO!$I$11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FEBRERO!$K$15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FEBRERO!$K$16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FEBRERO!$H$21</f>
        <v>0</v>
      </c>
      <c r="F21" s="108"/>
      <c r="G21" s="108"/>
      <c r="H21" s="105">
        <f>+E21+F21-(D39+G21)</f>
        <v>0</v>
      </c>
      <c r="I21" s="109">
        <f>FEBRERO!$L$21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FEBRERO!$H$22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UEfgJ/rkfCl2EH/SULZYbZVFWYu5yFyWyQzsWWwoH7bG5WzlO235bBZb1gq31yfdLer/wdkAlcxpdyaV1pZg+A==" saltValue="lCv15vpmvqRxAlVCkyhAkQ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99" priority="15" stopIfTrue="1" operator="lessThan">
      <formula>0</formula>
    </cfRule>
  </conditionalFormatting>
  <conditionalFormatting sqref="C16">
    <cfRule type="cellIs" dxfId="198" priority="19" stopIfTrue="1" operator="lessThan">
      <formula>$I$21</formula>
    </cfRule>
  </conditionalFormatting>
  <conditionalFormatting sqref="C15">
    <cfRule type="cellIs" dxfId="197" priority="20" stopIfTrue="1" operator="lessThan">
      <formula>$E$23</formula>
    </cfRule>
  </conditionalFormatting>
  <conditionalFormatting sqref="C15:D15">
    <cfRule type="cellIs" dxfId="196" priority="17" stopIfTrue="1" operator="lessThan">
      <formula>0</formula>
    </cfRule>
  </conditionalFormatting>
  <conditionalFormatting sqref="C16:D16">
    <cfRule type="cellIs" dxfId="195" priority="16" stopIfTrue="1" operator="lessThan">
      <formula>0</formula>
    </cfRule>
  </conditionalFormatting>
  <conditionalFormatting sqref="K15:L15">
    <cfRule type="cellIs" dxfId="194" priority="18" stopIfTrue="1" operator="lessThan">
      <formula>$H$23</formula>
    </cfRule>
  </conditionalFormatting>
  <conditionalFormatting sqref="K16:L16">
    <cfRule type="cellIs" dxfId="193" priority="13" stopIfTrue="1" operator="lessThan">
      <formula>0</formula>
    </cfRule>
    <cfRule type="cellIs" dxfId="192" priority="14" stopIfTrue="1" operator="lessThan">
      <formula>$L$21</formula>
    </cfRule>
  </conditionalFormatting>
  <conditionalFormatting sqref="C17:D17">
    <cfRule type="cellIs" dxfId="191" priority="11" stopIfTrue="1" operator="lessThan">
      <formula>$E$23+$I$21</formula>
    </cfRule>
    <cfRule type="cellIs" dxfId="190" priority="12" stopIfTrue="1" operator="lessThan">
      <formula>0</formula>
    </cfRule>
  </conditionalFormatting>
  <conditionalFormatting sqref="K17:L17">
    <cfRule type="cellIs" dxfId="189" priority="9" stopIfTrue="1" operator="lessThan">
      <formula>0</formula>
    </cfRule>
    <cfRule type="cellIs" dxfId="188" priority="10" stopIfTrue="1" operator="lessThan">
      <formula>$H$23+$L$21</formula>
    </cfRule>
  </conditionalFormatting>
  <conditionalFormatting sqref="E21">
    <cfRule type="cellIs" dxfId="187" priority="8" stopIfTrue="1" operator="lessThan">
      <formula>0</formula>
    </cfRule>
  </conditionalFormatting>
  <conditionalFormatting sqref="E22">
    <cfRule type="cellIs" dxfId="186" priority="7" stopIfTrue="1" operator="lessThan">
      <formula>0</formula>
    </cfRule>
  </conditionalFormatting>
  <conditionalFormatting sqref="I21">
    <cfRule type="cellIs" dxfId="185" priority="1" stopIfTrue="1" operator="greaterThan">
      <formula>$C$16</formula>
    </cfRule>
    <cfRule type="cellIs" dxfId="184" priority="6" stopIfTrue="1" operator="lessThan">
      <formula>0</formula>
    </cfRule>
  </conditionalFormatting>
  <conditionalFormatting sqref="E23">
    <cfRule type="cellIs" dxfId="183" priority="2" operator="greaterThan">
      <formula>$C$15</formula>
    </cfRule>
    <cfRule type="cellIs" dxfId="182" priority="5" stopIfTrue="1" operator="lessThan">
      <formula>0</formula>
    </cfRule>
  </conditionalFormatting>
  <conditionalFormatting sqref="H23">
    <cfRule type="cellIs" dxfId="181" priority="3" stopIfTrue="1" operator="greaterThan">
      <formula>$K$15</formula>
    </cfRule>
    <cfRule type="cellIs" dxfId="180" priority="4" stopIfTrue="1" operator="lessThan">
      <formula>0</formula>
    </cfRule>
  </conditionalFormatting>
  <dataValidations count="6">
    <dataValidation allowBlank="1" sqref="K7:L7 H9 C8:F8"/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MARZO!$C$7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MARZO!$K$7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MARZO!$C$8</f>
        <v>0</v>
      </c>
      <c r="D8" s="236"/>
      <c r="E8" s="236"/>
      <c r="F8" s="236"/>
      <c r="G8" s="117" t="s">
        <v>197</v>
      </c>
      <c r="H8" s="117"/>
      <c r="I8" s="236">
        <f>MARZO!$I$8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MARZO!$C$9</f>
        <v>0</v>
      </c>
      <c r="D9" s="236"/>
      <c r="E9" s="236"/>
      <c r="F9" s="236"/>
      <c r="G9" s="112" t="s">
        <v>8</v>
      </c>
      <c r="H9" s="118" t="s">
        <v>215</v>
      </c>
      <c r="I9" s="118"/>
      <c r="J9" s="112" t="s">
        <v>9</v>
      </c>
      <c r="K9" s="118">
        <f>MARZO!$K$9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MARZO!$C$11</f>
        <v>0</v>
      </c>
      <c r="D11" s="237"/>
      <c r="E11" s="16" t="s">
        <v>31</v>
      </c>
      <c r="F11" s="237">
        <f>MARZO!$F$11</f>
        <v>0</v>
      </c>
      <c r="G11" s="237"/>
      <c r="H11" s="16" t="s">
        <v>186</v>
      </c>
      <c r="I11" s="237">
        <f>MARZO!$I$11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MARZO!$K$15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MARZO!$K$16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MARZO!$H$21</f>
        <v>0</v>
      </c>
      <c r="F21" s="108"/>
      <c r="G21" s="108"/>
      <c r="H21" s="105">
        <f>+E21+F21-(D39+G21)</f>
        <v>0</v>
      </c>
      <c r="I21" s="109">
        <f>MARZO!$L$21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MARZO!$H$22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ge1J5AREu3l4xLjmW0uGwcszSYiMpttPHKWXa98xYWLfCugG9IJX0Y+X/PwtrohHeNyD0Rq3UVmITO1PFjFZUQ==" saltValue="0/WO/HvQlLT5tnFaKshejQ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79" priority="15" stopIfTrue="1" operator="lessThan">
      <formula>0</formula>
    </cfRule>
  </conditionalFormatting>
  <conditionalFormatting sqref="C16">
    <cfRule type="cellIs" dxfId="178" priority="19" stopIfTrue="1" operator="lessThan">
      <formula>$I$21</formula>
    </cfRule>
  </conditionalFormatting>
  <conditionalFormatting sqref="C15">
    <cfRule type="cellIs" dxfId="177" priority="20" stopIfTrue="1" operator="lessThan">
      <formula>$E$23</formula>
    </cfRule>
  </conditionalFormatting>
  <conditionalFormatting sqref="C15:D15">
    <cfRule type="cellIs" dxfId="176" priority="17" stopIfTrue="1" operator="lessThan">
      <formula>0</formula>
    </cfRule>
  </conditionalFormatting>
  <conditionalFormatting sqref="C16:D16">
    <cfRule type="cellIs" dxfId="175" priority="16" stopIfTrue="1" operator="lessThan">
      <formula>0</formula>
    </cfRule>
  </conditionalFormatting>
  <conditionalFormatting sqref="K15:L15">
    <cfRule type="cellIs" dxfId="174" priority="18" stopIfTrue="1" operator="lessThan">
      <formula>$H$23</formula>
    </cfRule>
  </conditionalFormatting>
  <conditionalFormatting sqref="K16:L16">
    <cfRule type="cellIs" dxfId="173" priority="13" stopIfTrue="1" operator="lessThan">
      <formula>0</formula>
    </cfRule>
    <cfRule type="cellIs" dxfId="172" priority="14" stopIfTrue="1" operator="lessThan">
      <formula>$L$21</formula>
    </cfRule>
  </conditionalFormatting>
  <conditionalFormatting sqref="C17:D17">
    <cfRule type="cellIs" dxfId="171" priority="11" stopIfTrue="1" operator="lessThan">
      <formula>$E$23+$I$21</formula>
    </cfRule>
    <cfRule type="cellIs" dxfId="170" priority="12" stopIfTrue="1" operator="lessThan">
      <formula>0</formula>
    </cfRule>
  </conditionalFormatting>
  <conditionalFormatting sqref="K17:L17">
    <cfRule type="cellIs" dxfId="169" priority="9" stopIfTrue="1" operator="lessThan">
      <formula>0</formula>
    </cfRule>
    <cfRule type="cellIs" dxfId="168" priority="10" stopIfTrue="1" operator="lessThan">
      <formula>$H$23+$L$21</formula>
    </cfRule>
  </conditionalFormatting>
  <conditionalFormatting sqref="E21">
    <cfRule type="cellIs" dxfId="167" priority="8" stopIfTrue="1" operator="lessThan">
      <formula>0</formula>
    </cfRule>
  </conditionalFormatting>
  <conditionalFormatting sqref="E22">
    <cfRule type="cellIs" dxfId="166" priority="7" stopIfTrue="1" operator="lessThan">
      <formula>0</formula>
    </cfRule>
  </conditionalFormatting>
  <conditionalFormatting sqref="I21">
    <cfRule type="cellIs" dxfId="165" priority="1" stopIfTrue="1" operator="greaterThan">
      <formula>$C$16</formula>
    </cfRule>
    <cfRule type="cellIs" dxfId="164" priority="6" stopIfTrue="1" operator="lessThan">
      <formula>0</formula>
    </cfRule>
  </conditionalFormatting>
  <conditionalFormatting sqref="E23">
    <cfRule type="cellIs" dxfId="163" priority="2" operator="greaterThan">
      <formula>$C$15</formula>
    </cfRule>
    <cfRule type="cellIs" dxfId="162" priority="5" stopIfTrue="1" operator="lessThan">
      <formula>0</formula>
    </cfRule>
  </conditionalFormatting>
  <conditionalFormatting sqref="H23">
    <cfRule type="cellIs" dxfId="161" priority="3" stopIfTrue="1" operator="greaterThan">
      <formula>$K$15</formula>
    </cfRule>
    <cfRule type="cellIs" dxfId="160" priority="4" stopIfTrue="1" operator="lessThan">
      <formula>0</formula>
    </cfRule>
  </conditionalFormatting>
  <dataValidations count="6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 H9 C8:F8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ABRIL!$C$7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ABRIL!$K$7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ABRIL!$C$8</f>
        <v>0</v>
      </c>
      <c r="D8" s="236"/>
      <c r="E8" s="236"/>
      <c r="F8" s="236"/>
      <c r="G8" s="117" t="s">
        <v>197</v>
      </c>
      <c r="H8" s="117"/>
      <c r="I8" s="236">
        <f>ABRIL!$I$8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ABRIL!$C$9</f>
        <v>0</v>
      </c>
      <c r="D9" s="236"/>
      <c r="E9" s="236"/>
      <c r="F9" s="236"/>
      <c r="G9" s="112" t="s">
        <v>8</v>
      </c>
      <c r="H9" s="118" t="s">
        <v>214</v>
      </c>
      <c r="I9" s="118"/>
      <c r="J9" s="112" t="s">
        <v>9</v>
      </c>
      <c r="K9" s="118">
        <f>ABRIL!$K$9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ABRIL!$C$11</f>
        <v>0</v>
      </c>
      <c r="D11" s="237"/>
      <c r="E11" s="16" t="s">
        <v>31</v>
      </c>
      <c r="F11" s="237">
        <f>ABRIL!$F$11</f>
        <v>0</v>
      </c>
      <c r="G11" s="237"/>
      <c r="H11" s="16" t="s">
        <v>186</v>
      </c>
      <c r="I11" s="237">
        <f>ABRIL!$I$11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ABRIL!$K$15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ABRIL!$K$16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ABRIL!$H$21</f>
        <v>0</v>
      </c>
      <c r="F21" s="108"/>
      <c r="G21" s="108"/>
      <c r="H21" s="105">
        <f>+E21+F21-(D39+G21)</f>
        <v>0</v>
      </c>
      <c r="I21" s="109">
        <f>ABRIL!$L$21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ABRIL!$H$22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f8/hnz/v2hEz2t+MinaIgAk8mdb/pILl9gDWXEDj7WcWV2Y8XVbhYRndmsnsrNUYGVqPuAnrcSAqmcDHOMOBZw==" saltValue="4WRiaV2ytJ/M4y1D3DgGtA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59" priority="15" stopIfTrue="1" operator="lessThan">
      <formula>0</formula>
    </cfRule>
  </conditionalFormatting>
  <conditionalFormatting sqref="C16">
    <cfRule type="cellIs" dxfId="158" priority="19" stopIfTrue="1" operator="lessThan">
      <formula>$I$21</formula>
    </cfRule>
  </conditionalFormatting>
  <conditionalFormatting sqref="C15">
    <cfRule type="cellIs" dxfId="157" priority="20" stopIfTrue="1" operator="lessThan">
      <formula>$E$23</formula>
    </cfRule>
  </conditionalFormatting>
  <conditionalFormatting sqref="C15:D15">
    <cfRule type="cellIs" dxfId="156" priority="17" stopIfTrue="1" operator="lessThan">
      <formula>0</formula>
    </cfRule>
  </conditionalFormatting>
  <conditionalFormatting sqref="C16:D16">
    <cfRule type="cellIs" dxfId="155" priority="16" stopIfTrue="1" operator="lessThan">
      <formula>0</formula>
    </cfRule>
  </conditionalFormatting>
  <conditionalFormatting sqref="K15:L15">
    <cfRule type="cellIs" dxfId="154" priority="18" stopIfTrue="1" operator="lessThan">
      <formula>$H$23</formula>
    </cfRule>
  </conditionalFormatting>
  <conditionalFormatting sqref="K16:L16">
    <cfRule type="cellIs" dxfId="153" priority="13" stopIfTrue="1" operator="lessThan">
      <formula>0</formula>
    </cfRule>
    <cfRule type="cellIs" dxfId="152" priority="14" stopIfTrue="1" operator="lessThan">
      <formula>$L$21</formula>
    </cfRule>
  </conditionalFormatting>
  <conditionalFormatting sqref="C17:D17">
    <cfRule type="cellIs" dxfId="151" priority="11" stopIfTrue="1" operator="lessThan">
      <formula>$E$23+$I$21</formula>
    </cfRule>
    <cfRule type="cellIs" dxfId="150" priority="12" stopIfTrue="1" operator="lessThan">
      <formula>0</formula>
    </cfRule>
  </conditionalFormatting>
  <conditionalFormatting sqref="K17:L17">
    <cfRule type="cellIs" dxfId="149" priority="9" stopIfTrue="1" operator="lessThan">
      <formula>0</formula>
    </cfRule>
    <cfRule type="cellIs" dxfId="148" priority="10" stopIfTrue="1" operator="lessThan">
      <formula>$H$23+$L$21</formula>
    </cfRule>
  </conditionalFormatting>
  <conditionalFormatting sqref="E21">
    <cfRule type="cellIs" dxfId="147" priority="8" stopIfTrue="1" operator="lessThan">
      <formula>0</formula>
    </cfRule>
  </conditionalFormatting>
  <conditionalFormatting sqref="E22">
    <cfRule type="cellIs" dxfId="146" priority="7" stopIfTrue="1" operator="lessThan">
      <formula>0</formula>
    </cfRule>
  </conditionalFormatting>
  <conditionalFormatting sqref="I21">
    <cfRule type="cellIs" dxfId="145" priority="1" stopIfTrue="1" operator="greaterThan">
      <formula>$C$16</formula>
    </cfRule>
    <cfRule type="cellIs" dxfId="144" priority="6" stopIfTrue="1" operator="lessThan">
      <formula>0</formula>
    </cfRule>
  </conditionalFormatting>
  <conditionalFormatting sqref="E23">
    <cfRule type="cellIs" dxfId="143" priority="2" operator="greaterThan">
      <formula>$C$15</formula>
    </cfRule>
    <cfRule type="cellIs" dxfId="142" priority="5" stopIfTrue="1" operator="lessThan">
      <formula>0</formula>
    </cfRule>
  </conditionalFormatting>
  <conditionalFormatting sqref="H23">
    <cfRule type="cellIs" dxfId="141" priority="3" stopIfTrue="1" operator="greaterThan">
      <formula>$K$15</formula>
    </cfRule>
    <cfRule type="cellIs" dxfId="140" priority="4" stopIfTrue="1" operator="lessThan">
      <formula>0</formula>
    </cfRule>
  </conditionalFormatting>
  <dataValidations count="6">
    <dataValidation allowBlank="1" sqref="K7:L7 H9 C8:F8"/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3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4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MAYO!$C$7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MAYO!$K$7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MAYO!$C$8</f>
        <v>0</v>
      </c>
      <c r="D8" s="236"/>
      <c r="E8" s="236"/>
      <c r="F8" s="236"/>
      <c r="G8" s="117" t="s">
        <v>197</v>
      </c>
      <c r="H8" s="117"/>
      <c r="I8" s="236">
        <f>MAYO!$I$8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MAYO!$C$9</f>
        <v>0</v>
      </c>
      <c r="D9" s="236"/>
      <c r="E9" s="236"/>
      <c r="F9" s="236"/>
      <c r="G9" s="112" t="s">
        <v>8</v>
      </c>
      <c r="H9" s="118" t="s">
        <v>213</v>
      </c>
      <c r="I9" s="118"/>
      <c r="J9" s="112" t="s">
        <v>9</v>
      </c>
      <c r="K9" s="118">
        <f>MAYO!$K$9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MAYO!$C$11</f>
        <v>0</v>
      </c>
      <c r="D11" s="237"/>
      <c r="E11" s="16" t="s">
        <v>31</v>
      </c>
      <c r="F11" s="237">
        <f>MAYO!$F$11</f>
        <v>0</v>
      </c>
      <c r="G11" s="237"/>
      <c r="H11" s="16" t="s">
        <v>186</v>
      </c>
      <c r="I11" s="237">
        <f>MAYO!$I$11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MAYO!$K$15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MAYO!$K$16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MAYO!$H$21</f>
        <v>0</v>
      </c>
      <c r="F21" s="108"/>
      <c r="G21" s="108"/>
      <c r="H21" s="105">
        <f>+E21+F21-(D39+G21)</f>
        <v>0</v>
      </c>
      <c r="I21" s="109">
        <f>MAYO!$L$21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MAYO!$H$22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qkP6y5Q2z5OCJJMwD1CtLpJsKPzIlR4VklA+QfA/1pHdiTKPmzrNA2NMbjnWlUOn6qm0GNLkvAhkyePAxgMJ2w==" saltValue="Kgfnh2suFoY0xKTtXSVl6Q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39" priority="15" stopIfTrue="1" operator="lessThan">
      <formula>0</formula>
    </cfRule>
  </conditionalFormatting>
  <conditionalFormatting sqref="C16">
    <cfRule type="cellIs" dxfId="138" priority="19" stopIfTrue="1" operator="lessThan">
      <formula>$I$21</formula>
    </cfRule>
  </conditionalFormatting>
  <conditionalFormatting sqref="C15">
    <cfRule type="cellIs" dxfId="137" priority="20" stopIfTrue="1" operator="lessThan">
      <formula>$E$23</formula>
    </cfRule>
  </conditionalFormatting>
  <conditionalFormatting sqref="C15:D15">
    <cfRule type="cellIs" dxfId="136" priority="17" stopIfTrue="1" operator="lessThan">
      <formula>0</formula>
    </cfRule>
  </conditionalFormatting>
  <conditionalFormatting sqref="C16:D16">
    <cfRule type="cellIs" dxfId="135" priority="16" stopIfTrue="1" operator="lessThan">
      <formula>0</formula>
    </cfRule>
  </conditionalFormatting>
  <conditionalFormatting sqref="K15:L15">
    <cfRule type="cellIs" dxfId="134" priority="18" stopIfTrue="1" operator="lessThan">
      <formula>$H$23</formula>
    </cfRule>
  </conditionalFormatting>
  <conditionalFormatting sqref="K16:L16">
    <cfRule type="cellIs" dxfId="133" priority="13" stopIfTrue="1" operator="lessThan">
      <formula>0</formula>
    </cfRule>
    <cfRule type="cellIs" dxfId="132" priority="14" stopIfTrue="1" operator="lessThan">
      <formula>$L$21</formula>
    </cfRule>
  </conditionalFormatting>
  <conditionalFormatting sqref="C17:D17">
    <cfRule type="cellIs" dxfId="131" priority="11" stopIfTrue="1" operator="lessThan">
      <formula>$E$23+$I$21</formula>
    </cfRule>
    <cfRule type="cellIs" dxfId="130" priority="12" stopIfTrue="1" operator="lessThan">
      <formula>0</formula>
    </cfRule>
  </conditionalFormatting>
  <conditionalFormatting sqref="K17:L17">
    <cfRule type="cellIs" dxfId="129" priority="9" stopIfTrue="1" operator="lessThan">
      <formula>0</formula>
    </cfRule>
    <cfRule type="cellIs" dxfId="128" priority="10" stopIfTrue="1" operator="lessThan">
      <formula>$H$23+$L$21</formula>
    </cfRule>
  </conditionalFormatting>
  <conditionalFormatting sqref="E21">
    <cfRule type="cellIs" dxfId="127" priority="8" stopIfTrue="1" operator="lessThan">
      <formula>0</formula>
    </cfRule>
  </conditionalFormatting>
  <conditionalFormatting sqref="E22">
    <cfRule type="cellIs" dxfId="126" priority="7" stopIfTrue="1" operator="lessThan">
      <formula>0</formula>
    </cfRule>
  </conditionalFormatting>
  <conditionalFormatting sqref="I21">
    <cfRule type="cellIs" dxfId="125" priority="1" stopIfTrue="1" operator="greaterThan">
      <formula>$C$16</formula>
    </cfRule>
    <cfRule type="cellIs" dxfId="124" priority="6" stopIfTrue="1" operator="lessThan">
      <formula>0</formula>
    </cfRule>
  </conditionalFormatting>
  <conditionalFormatting sqref="E23">
    <cfRule type="cellIs" dxfId="123" priority="2" operator="greaterThan">
      <formula>$C$15</formula>
    </cfRule>
    <cfRule type="cellIs" dxfId="122" priority="5" stopIfTrue="1" operator="lessThan">
      <formula>0</formula>
    </cfRule>
  </conditionalFormatting>
  <conditionalFormatting sqref="H23">
    <cfRule type="cellIs" dxfId="121" priority="3" stopIfTrue="1" operator="greaterThan">
      <formula>$K$15</formula>
    </cfRule>
    <cfRule type="cellIs" dxfId="120" priority="4" stopIfTrue="1" operator="lessThan">
      <formula>0</formula>
    </cfRule>
  </conditionalFormatting>
  <dataValidations count="6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 H9 C8:F8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0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1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2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3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JUNIO!$C$7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JUNIO!$K$7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JUNIO!$C$8</f>
        <v>0</v>
      </c>
      <c r="D8" s="236"/>
      <c r="E8" s="236"/>
      <c r="F8" s="236"/>
      <c r="G8" s="117" t="s">
        <v>197</v>
      </c>
      <c r="H8" s="117"/>
      <c r="I8" s="236">
        <f>JUNIO!$I$8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JUNIO!$C$9</f>
        <v>0</v>
      </c>
      <c r="D9" s="236"/>
      <c r="E9" s="236"/>
      <c r="F9" s="236"/>
      <c r="G9" s="112" t="s">
        <v>8</v>
      </c>
      <c r="H9" s="118" t="s">
        <v>212</v>
      </c>
      <c r="I9" s="118"/>
      <c r="J9" s="112" t="s">
        <v>9</v>
      </c>
      <c r="K9" s="118">
        <f>JUNIO!$K$9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JUNIO!$C$11</f>
        <v>0</v>
      </c>
      <c r="D11" s="237"/>
      <c r="E11" s="16" t="s">
        <v>31</v>
      </c>
      <c r="F11" s="237">
        <f>JUNIO!$F$11</f>
        <v>0</v>
      </c>
      <c r="G11" s="237"/>
      <c r="H11" s="16" t="s">
        <v>186</v>
      </c>
      <c r="I11" s="237">
        <f>JUNIO!$I$11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JUNIO!$K$15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JUNIO!$K$16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JUNIO!$H$21</f>
        <v>0</v>
      </c>
      <c r="F21" s="108"/>
      <c r="G21" s="108"/>
      <c r="H21" s="105">
        <f>+E21+F21-(D39+G21)</f>
        <v>0</v>
      </c>
      <c r="I21" s="109">
        <f>JUNIO!$L$21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JUNIO!$H$22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cYEpsANXmx7BqJE1EaghlcU0ZIGEoCEsHV5mW1K0Nq4/svImkCCLPzxkl5zg5IyB0PKD5PfDwqDqzeFEdy37/A==" saltValue="b5TXiffWD0THha5Ugw45Wg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119" priority="15" stopIfTrue="1" operator="lessThan">
      <formula>0</formula>
    </cfRule>
  </conditionalFormatting>
  <conditionalFormatting sqref="C16">
    <cfRule type="cellIs" dxfId="118" priority="19" stopIfTrue="1" operator="lessThan">
      <formula>$I$21</formula>
    </cfRule>
  </conditionalFormatting>
  <conditionalFormatting sqref="C15">
    <cfRule type="cellIs" dxfId="117" priority="20" stopIfTrue="1" operator="lessThan">
      <formula>$E$23</formula>
    </cfRule>
  </conditionalFormatting>
  <conditionalFormatting sqref="C15:D15">
    <cfRule type="cellIs" dxfId="116" priority="17" stopIfTrue="1" operator="lessThan">
      <formula>0</formula>
    </cfRule>
  </conditionalFormatting>
  <conditionalFormatting sqref="C16:D16">
    <cfRule type="cellIs" dxfId="115" priority="16" stopIfTrue="1" operator="lessThan">
      <formula>0</formula>
    </cfRule>
  </conditionalFormatting>
  <conditionalFormatting sqref="K15:L15">
    <cfRule type="cellIs" dxfId="114" priority="18" stopIfTrue="1" operator="lessThan">
      <formula>$H$23</formula>
    </cfRule>
  </conditionalFormatting>
  <conditionalFormatting sqref="K16:L16">
    <cfRule type="cellIs" dxfId="113" priority="13" stopIfTrue="1" operator="lessThan">
      <formula>0</formula>
    </cfRule>
    <cfRule type="cellIs" dxfId="112" priority="14" stopIfTrue="1" operator="lessThan">
      <formula>$L$21</formula>
    </cfRule>
  </conditionalFormatting>
  <conditionalFormatting sqref="C17:D17">
    <cfRule type="cellIs" dxfId="111" priority="11" stopIfTrue="1" operator="lessThan">
      <formula>$E$23+$I$21</formula>
    </cfRule>
    <cfRule type="cellIs" dxfId="110" priority="12" stopIfTrue="1" operator="lessThan">
      <formula>0</formula>
    </cfRule>
  </conditionalFormatting>
  <conditionalFormatting sqref="K17:L17">
    <cfRule type="cellIs" dxfId="109" priority="9" stopIfTrue="1" operator="lessThan">
      <formula>0</formula>
    </cfRule>
    <cfRule type="cellIs" dxfId="108" priority="10" stopIfTrue="1" operator="lessThan">
      <formula>$H$23+$L$21</formula>
    </cfRule>
  </conditionalFormatting>
  <conditionalFormatting sqref="E21">
    <cfRule type="cellIs" dxfId="107" priority="8" stopIfTrue="1" operator="lessThan">
      <formula>0</formula>
    </cfRule>
  </conditionalFormatting>
  <conditionalFormatting sqref="E22">
    <cfRule type="cellIs" dxfId="106" priority="7" stopIfTrue="1" operator="lessThan">
      <formula>0</formula>
    </cfRule>
  </conditionalFormatting>
  <conditionalFormatting sqref="I21">
    <cfRule type="cellIs" dxfId="105" priority="1" stopIfTrue="1" operator="greaterThan">
      <formula>$C$16</formula>
    </cfRule>
    <cfRule type="cellIs" dxfId="104" priority="6" stopIfTrue="1" operator="lessThan">
      <formula>0</formula>
    </cfRule>
  </conditionalFormatting>
  <conditionalFormatting sqref="E23">
    <cfRule type="cellIs" dxfId="103" priority="2" operator="greaterThan">
      <formula>$C$15</formula>
    </cfRule>
    <cfRule type="cellIs" dxfId="102" priority="5" stopIfTrue="1" operator="lessThan">
      <formula>0</formula>
    </cfRule>
  </conditionalFormatting>
  <conditionalFormatting sqref="H23">
    <cfRule type="cellIs" dxfId="101" priority="3" stopIfTrue="1" operator="greaterThan">
      <formula>$K$15</formula>
    </cfRule>
    <cfRule type="cellIs" dxfId="100" priority="4" stopIfTrue="1" operator="lessThan">
      <formula>0</formula>
    </cfRule>
  </conditionalFormatting>
  <dataValidations count="6">
    <dataValidation allowBlank="1" sqref="K7:L7 H9 C8:F8"/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JULIO!$C$7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JULIO!$K$7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JULIO!$C$8</f>
        <v>0</v>
      </c>
      <c r="D8" s="236"/>
      <c r="E8" s="236"/>
      <c r="F8" s="236"/>
      <c r="G8" s="117" t="s">
        <v>197</v>
      </c>
      <c r="H8" s="117"/>
      <c r="I8" s="236">
        <f>JULIO!$I$8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JULIO!$C$9</f>
        <v>0</v>
      </c>
      <c r="D9" s="236"/>
      <c r="E9" s="236"/>
      <c r="F9" s="236"/>
      <c r="G9" s="112" t="s">
        <v>8</v>
      </c>
      <c r="H9" s="118" t="s">
        <v>211</v>
      </c>
      <c r="I9" s="118"/>
      <c r="J9" s="112" t="s">
        <v>9</v>
      </c>
      <c r="K9" s="118">
        <f>JULIO!$K$9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JULIO!$C$11</f>
        <v>0</v>
      </c>
      <c r="D11" s="237"/>
      <c r="E11" s="16" t="s">
        <v>31</v>
      </c>
      <c r="F11" s="237">
        <f>JULIO!$F$11</f>
        <v>0</v>
      </c>
      <c r="G11" s="237"/>
      <c r="H11" s="16" t="s">
        <v>186</v>
      </c>
      <c r="I11" s="237">
        <f>JULIO!$I$11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JULIO!$K$15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JULIO!$K$16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JULIO!$H$21</f>
        <v>0</v>
      </c>
      <c r="F21" s="108"/>
      <c r="G21" s="108"/>
      <c r="H21" s="105">
        <f>+E21+F21-(D39+G21)</f>
        <v>0</v>
      </c>
      <c r="I21" s="109">
        <f>JULIO!$L$21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JULIO!$H$22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mjnQ/14OMzbar0lXySLY72PtfifNqdlGdfeNX/QN7u925jwNXHCaPKrCHnU6DZmwz/bxeVwP/af41b8Q6Cp4+w==" saltValue="0UX2El/6ST1TIDjP5JghNQ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99" priority="15" stopIfTrue="1" operator="lessThan">
      <formula>0</formula>
    </cfRule>
  </conditionalFormatting>
  <conditionalFormatting sqref="C16">
    <cfRule type="cellIs" dxfId="98" priority="19" stopIfTrue="1" operator="lessThan">
      <formula>$I$21</formula>
    </cfRule>
  </conditionalFormatting>
  <conditionalFormatting sqref="C15">
    <cfRule type="cellIs" dxfId="97" priority="20" stopIfTrue="1" operator="lessThan">
      <formula>$E$23</formula>
    </cfRule>
  </conditionalFormatting>
  <conditionalFormatting sqref="C15:D15">
    <cfRule type="cellIs" dxfId="96" priority="17" stopIfTrue="1" operator="lessThan">
      <formula>0</formula>
    </cfRule>
  </conditionalFormatting>
  <conditionalFormatting sqref="C16:D16">
    <cfRule type="cellIs" dxfId="95" priority="16" stopIfTrue="1" operator="lessThan">
      <formula>0</formula>
    </cfRule>
  </conditionalFormatting>
  <conditionalFormatting sqref="K15:L15">
    <cfRule type="cellIs" dxfId="94" priority="18" stopIfTrue="1" operator="lessThan">
      <formula>$H$23</formula>
    </cfRule>
  </conditionalFormatting>
  <conditionalFormatting sqref="K16:L16">
    <cfRule type="cellIs" dxfId="93" priority="13" stopIfTrue="1" operator="lessThan">
      <formula>0</formula>
    </cfRule>
    <cfRule type="cellIs" dxfId="92" priority="14" stopIfTrue="1" operator="lessThan">
      <formula>$L$21</formula>
    </cfRule>
  </conditionalFormatting>
  <conditionalFormatting sqref="C17:D17">
    <cfRule type="cellIs" dxfId="91" priority="11" stopIfTrue="1" operator="lessThan">
      <formula>$E$23+$I$21</formula>
    </cfRule>
    <cfRule type="cellIs" dxfId="90" priority="12" stopIfTrue="1" operator="lessThan">
      <formula>0</formula>
    </cfRule>
  </conditionalFormatting>
  <conditionalFormatting sqref="K17:L17">
    <cfRule type="cellIs" dxfId="89" priority="9" stopIfTrue="1" operator="lessThan">
      <formula>0</formula>
    </cfRule>
    <cfRule type="cellIs" dxfId="88" priority="10" stopIfTrue="1" operator="lessThan">
      <formula>$H$23+$L$21</formula>
    </cfRule>
  </conditionalFormatting>
  <conditionalFormatting sqref="E21">
    <cfRule type="cellIs" dxfId="87" priority="8" stopIfTrue="1" operator="lessThan">
      <formula>0</formula>
    </cfRule>
  </conditionalFormatting>
  <conditionalFormatting sqref="E22">
    <cfRule type="cellIs" dxfId="86" priority="7" stopIfTrue="1" operator="lessThan">
      <formula>0</formula>
    </cfRule>
  </conditionalFormatting>
  <conditionalFormatting sqref="I21">
    <cfRule type="cellIs" dxfId="85" priority="1" stopIfTrue="1" operator="greaterThan">
      <formula>$C$16</formula>
    </cfRule>
    <cfRule type="cellIs" dxfId="84" priority="6" stopIfTrue="1" operator="lessThan">
      <formula>0</formula>
    </cfRule>
  </conditionalFormatting>
  <conditionalFormatting sqref="E23">
    <cfRule type="cellIs" dxfId="83" priority="2" operator="greaterThan">
      <formula>$C$15</formula>
    </cfRule>
    <cfRule type="cellIs" dxfId="82" priority="5" stopIfTrue="1" operator="lessThan">
      <formula>0</formula>
    </cfRule>
  </conditionalFormatting>
  <conditionalFormatting sqref="H23">
    <cfRule type="cellIs" dxfId="81" priority="3" stopIfTrue="1" operator="greaterThan">
      <formula>$K$15</formula>
    </cfRule>
    <cfRule type="cellIs" dxfId="80" priority="4" stopIfTrue="1" operator="lessThan">
      <formula>0</formula>
    </cfRule>
  </conditionalFormatting>
  <dataValidations count="6">
    <dataValidation type="whole" allowBlank="1" showInputMessage="1" showErrorMessage="1" error="Solo introduzca números" sqref="K16 D24:G24 E21:H23 D28:E31 D34:E37 M26:Q26 I21:L21">
      <formula1>0</formula1>
      <formula2>99999</formula2>
    </dataValidation>
    <dataValidation type="whole" allowBlank="1" showInputMessage="1" showErrorMessage="1" error="Solo digite números" sqref="E81:F82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allowBlank="1" sqref="K7:L7 H9 C8:F8"/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6"/>
  <sheetViews>
    <sheetView zoomScale="110" zoomScaleNormal="110" zoomScaleSheetLayoutView="100" workbookViewId="0">
      <selection activeCell="E15" sqref="E15:F15"/>
    </sheetView>
  </sheetViews>
  <sheetFormatPr baseColWidth="10" defaultColWidth="11.42578125" defaultRowHeight="9" x14ac:dyDescent="0.2"/>
  <cols>
    <col min="1" max="1" width="5" style="1" customWidth="1"/>
    <col min="2" max="2" width="12.5703125" style="1" customWidth="1"/>
    <col min="3" max="6" width="8.85546875" style="1" customWidth="1"/>
    <col min="7" max="7" width="10" style="1" customWidth="1"/>
    <col min="8" max="9" width="8.28515625" style="1" customWidth="1"/>
    <col min="10" max="12" width="8.85546875" style="1" customWidth="1"/>
    <col min="13" max="16384" width="11.42578125" style="1"/>
  </cols>
  <sheetData>
    <row r="1" spans="1:13" s="114" customFormat="1" ht="11.25" customHeight="1" x14ac:dyDescent="0.2">
      <c r="A1" s="113"/>
      <c r="B1" s="113"/>
      <c r="C1" s="113"/>
      <c r="D1" s="113"/>
      <c r="E1" s="113"/>
      <c r="F1" s="113"/>
      <c r="G1" s="13"/>
      <c r="H1" s="13"/>
      <c r="I1" s="13"/>
      <c r="J1" s="13"/>
      <c r="K1" s="13"/>
      <c r="L1" s="13"/>
    </row>
    <row r="2" spans="1:13" s="114" customFormat="1" ht="14.25" customHeight="1" x14ac:dyDescent="0.2">
      <c r="A2" s="113"/>
      <c r="B2" s="13"/>
      <c r="C2" s="13"/>
      <c r="D2" s="13"/>
      <c r="E2" s="113"/>
      <c r="F2" s="113"/>
      <c r="G2" s="13"/>
      <c r="H2" s="13"/>
      <c r="I2" s="13"/>
      <c r="J2" s="13"/>
      <c r="K2" s="13"/>
      <c r="L2" s="13"/>
    </row>
    <row r="3" spans="1:13" s="114" customFormat="1" ht="12" customHeight="1" x14ac:dyDescent="0.2">
      <c r="A3" s="113"/>
      <c r="B3" s="120"/>
      <c r="C3" s="120"/>
      <c r="D3" s="120"/>
      <c r="E3" s="113"/>
      <c r="F3" s="113"/>
      <c r="G3" s="13"/>
      <c r="H3" s="13"/>
      <c r="I3" s="13"/>
      <c r="J3" s="13"/>
      <c r="K3" s="13"/>
      <c r="L3" s="13"/>
    </row>
    <row r="4" spans="1:13" x14ac:dyDescent="0.2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6.75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3" ht="18.75" customHeight="1" x14ac:dyDescent="0.2">
      <c r="A6" s="121" t="s">
        <v>42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</row>
    <row r="7" spans="1:13" s="8" customFormat="1" ht="18.75" customHeight="1" x14ac:dyDescent="0.25">
      <c r="A7" s="122" t="s">
        <v>195</v>
      </c>
      <c r="B7" s="122"/>
      <c r="C7" s="236">
        <f>AGOSTO!$C$7</f>
        <v>0</v>
      </c>
      <c r="D7" s="236"/>
      <c r="E7" s="236"/>
      <c r="F7" s="236"/>
      <c r="G7" s="236"/>
      <c r="H7" s="236"/>
      <c r="I7" s="115" t="s">
        <v>196</v>
      </c>
      <c r="J7" s="115"/>
      <c r="K7" s="118">
        <f>AGOSTO!$K$7</f>
        <v>0</v>
      </c>
      <c r="L7" s="118"/>
      <c r="M7" s="7"/>
    </row>
    <row r="8" spans="1:13" s="8" customFormat="1" ht="21" customHeight="1" x14ac:dyDescent="0.25">
      <c r="A8" s="115" t="s">
        <v>7</v>
      </c>
      <c r="B8" s="115"/>
      <c r="C8" s="236">
        <f>AGOSTO!$C$8</f>
        <v>0</v>
      </c>
      <c r="D8" s="236"/>
      <c r="E8" s="236"/>
      <c r="F8" s="236"/>
      <c r="G8" s="117" t="s">
        <v>197</v>
      </c>
      <c r="H8" s="117"/>
      <c r="I8" s="236">
        <f>AGOSTO!$I$8</f>
        <v>0</v>
      </c>
      <c r="J8" s="236"/>
      <c r="K8" s="236"/>
      <c r="L8" s="236"/>
    </row>
    <row r="9" spans="1:13" s="9" customFormat="1" ht="21" customHeight="1" x14ac:dyDescent="0.25">
      <c r="A9" s="90"/>
      <c r="B9" s="110" t="s">
        <v>198</v>
      </c>
      <c r="C9" s="236">
        <f>AGOSTO!$C$9</f>
        <v>0</v>
      </c>
      <c r="D9" s="236"/>
      <c r="E9" s="236"/>
      <c r="F9" s="236"/>
      <c r="G9" s="112" t="s">
        <v>8</v>
      </c>
      <c r="H9" s="118" t="s">
        <v>210</v>
      </c>
      <c r="I9" s="118"/>
      <c r="J9" s="112" t="s">
        <v>9</v>
      </c>
      <c r="K9" s="118">
        <f>AGOSTO!$K$9</f>
        <v>0</v>
      </c>
      <c r="L9" s="118"/>
    </row>
    <row r="10" spans="1:13" s="9" customFormat="1" ht="4.5" customHeight="1" x14ac:dyDescent="0.2">
      <c r="A10" s="92"/>
      <c r="B10" s="90"/>
      <c r="C10" s="17"/>
      <c r="D10" s="17"/>
      <c r="E10" s="17"/>
      <c r="F10" s="18"/>
      <c r="G10" s="17"/>
      <c r="H10" s="18"/>
      <c r="I10" s="18"/>
      <c r="J10" s="18"/>
      <c r="K10" s="18"/>
      <c r="L10" s="18"/>
    </row>
    <row r="11" spans="1:13" s="9" customFormat="1" ht="16.5" customHeight="1" x14ac:dyDescent="0.2">
      <c r="A11" s="123" t="s">
        <v>199</v>
      </c>
      <c r="B11" s="123"/>
      <c r="C11" s="237">
        <f>AGOSTO!$C$11</f>
        <v>0</v>
      </c>
      <c r="D11" s="237"/>
      <c r="E11" s="16" t="s">
        <v>31</v>
      </c>
      <c r="F11" s="237">
        <f>AGOSTO!$F$11</f>
        <v>0</v>
      </c>
      <c r="G11" s="237"/>
      <c r="H11" s="16" t="s">
        <v>186</v>
      </c>
      <c r="I11" s="237">
        <f>AGOSTO!$I$11</f>
        <v>0</v>
      </c>
      <c r="J11" s="237"/>
      <c r="K11" s="237"/>
      <c r="L11" s="237"/>
    </row>
    <row r="12" spans="1:13" ht="14.25" customHeight="1" x14ac:dyDescent="0.2">
      <c r="A12" s="238"/>
      <c r="B12" s="238"/>
      <c r="C12" s="238"/>
      <c r="D12" s="238"/>
      <c r="E12" s="238"/>
      <c r="F12" s="44"/>
      <c r="G12" s="238"/>
      <c r="H12" s="44"/>
      <c r="I12" s="238"/>
      <c r="J12" s="238"/>
      <c r="K12" s="238"/>
      <c r="L12" s="44"/>
    </row>
    <row r="13" spans="1:13" ht="15.75" customHeight="1" x14ac:dyDescent="0.2">
      <c r="A13" s="239" t="s">
        <v>28</v>
      </c>
      <c r="B13" s="239"/>
      <c r="C13" s="239"/>
      <c r="D13" s="239"/>
      <c r="E13" s="239"/>
      <c r="F13" s="239"/>
      <c r="G13" s="239"/>
      <c r="H13" s="239"/>
      <c r="I13" s="239"/>
      <c r="J13" s="239"/>
      <c r="K13" s="239"/>
      <c r="L13" s="239"/>
    </row>
    <row r="14" spans="1:13" ht="21.75" customHeight="1" x14ac:dyDescent="0.2">
      <c r="A14" s="111" t="s">
        <v>10</v>
      </c>
      <c r="B14" s="111" t="s">
        <v>11</v>
      </c>
      <c r="C14" s="126" t="s">
        <v>191</v>
      </c>
      <c r="D14" s="127"/>
      <c r="E14" s="128" t="s">
        <v>192</v>
      </c>
      <c r="F14" s="128"/>
      <c r="G14" s="107" t="s">
        <v>183</v>
      </c>
      <c r="H14" s="128" t="s">
        <v>193</v>
      </c>
      <c r="I14" s="128"/>
      <c r="J14" s="96" t="s">
        <v>187</v>
      </c>
      <c r="K14" s="126" t="s">
        <v>205</v>
      </c>
      <c r="L14" s="127"/>
    </row>
    <row r="15" spans="1:13" ht="24" customHeight="1" x14ac:dyDescent="0.2">
      <c r="A15" s="21">
        <v>1</v>
      </c>
      <c r="B15" s="22" t="s">
        <v>25</v>
      </c>
      <c r="C15" s="141">
        <f>AGOSTO!$K$15</f>
        <v>0</v>
      </c>
      <c r="D15" s="141"/>
      <c r="E15" s="139"/>
      <c r="F15" s="140"/>
      <c r="G15" s="100"/>
      <c r="H15" s="141">
        <f>J31</f>
        <v>0</v>
      </c>
      <c r="I15" s="141"/>
      <c r="J15" s="24">
        <f>J38</f>
        <v>0</v>
      </c>
      <c r="K15" s="129">
        <f>+C15+E15+G15-H15-SUM(J34:J37)</f>
        <v>0</v>
      </c>
      <c r="L15" s="129"/>
    </row>
    <row r="16" spans="1:13" ht="24" customHeight="1" x14ac:dyDescent="0.2">
      <c r="A16" s="21">
        <v>2</v>
      </c>
      <c r="B16" s="22" t="s">
        <v>17</v>
      </c>
      <c r="C16" s="141">
        <f>AGOSTO!$K$16</f>
        <v>0</v>
      </c>
      <c r="D16" s="141"/>
      <c r="E16" s="139"/>
      <c r="F16" s="140"/>
      <c r="G16" s="100"/>
      <c r="H16" s="141">
        <f>K31</f>
        <v>0</v>
      </c>
      <c r="I16" s="141"/>
      <c r="J16" s="24">
        <f>K38</f>
        <v>0</v>
      </c>
      <c r="K16" s="129">
        <f>+C16+E16+G16-H16-SUM(K34:K37)</f>
        <v>0</v>
      </c>
      <c r="L16" s="129"/>
    </row>
    <row r="17" spans="1:17" ht="24" customHeight="1" x14ac:dyDescent="0.2">
      <c r="A17" s="25"/>
      <c r="B17" s="26" t="s">
        <v>21</v>
      </c>
      <c r="C17" s="129">
        <f>SUM(C15:D16)</f>
        <v>0</v>
      </c>
      <c r="D17" s="129"/>
      <c r="E17" s="130">
        <f>SUM(E15:F16)</f>
        <v>0</v>
      </c>
      <c r="F17" s="131"/>
      <c r="G17" s="106">
        <f>SUM(G15:G16)</f>
        <v>0</v>
      </c>
      <c r="H17" s="129">
        <f>SUM(H15:H16)</f>
        <v>0</v>
      </c>
      <c r="I17" s="129"/>
      <c r="J17" s="106">
        <f>SUM(J15:J16)</f>
        <v>0</v>
      </c>
      <c r="K17" s="129">
        <f>SUM(K15:K16)</f>
        <v>0</v>
      </c>
      <c r="L17" s="129"/>
    </row>
    <row r="18" spans="1:17" ht="9" customHeight="1" x14ac:dyDescent="0.2">
      <c r="A18" s="14"/>
      <c r="B18" s="14"/>
      <c r="C18" s="14"/>
      <c r="D18" s="14"/>
      <c r="E18" s="14"/>
      <c r="F18" s="14"/>
      <c r="G18" s="19"/>
      <c r="H18" s="19"/>
      <c r="I18" s="19"/>
      <c r="J18" s="19"/>
      <c r="K18" s="19"/>
      <c r="L18" s="14"/>
      <c r="M18" s="28"/>
      <c r="N18" s="28"/>
      <c r="O18" s="28"/>
      <c r="P18" s="28"/>
      <c r="Q18" s="28"/>
    </row>
    <row r="19" spans="1:17" ht="14.25" customHeight="1" x14ac:dyDescent="0.2">
      <c r="A19" s="132" t="s">
        <v>38</v>
      </c>
      <c r="B19" s="133"/>
      <c r="C19" s="133"/>
      <c r="D19" s="134"/>
      <c r="E19" s="128" t="s">
        <v>25</v>
      </c>
      <c r="F19" s="128"/>
      <c r="G19" s="128"/>
      <c r="H19" s="128"/>
      <c r="I19" s="128" t="s">
        <v>17</v>
      </c>
      <c r="J19" s="128"/>
      <c r="K19" s="128"/>
      <c r="L19" s="128"/>
      <c r="M19" s="28"/>
    </row>
    <row r="20" spans="1:17" ht="26.25" customHeight="1" x14ac:dyDescent="0.2">
      <c r="A20" s="135"/>
      <c r="B20" s="136"/>
      <c r="C20" s="136"/>
      <c r="D20" s="137"/>
      <c r="E20" s="97" t="s">
        <v>189</v>
      </c>
      <c r="F20" s="20" t="s">
        <v>39</v>
      </c>
      <c r="G20" s="20" t="s">
        <v>47</v>
      </c>
      <c r="H20" s="97" t="s">
        <v>190</v>
      </c>
      <c r="I20" s="97" t="s">
        <v>189</v>
      </c>
      <c r="J20" s="20" t="s">
        <v>40</v>
      </c>
      <c r="K20" s="20" t="s">
        <v>47</v>
      </c>
      <c r="L20" s="97" t="s">
        <v>190</v>
      </c>
    </row>
    <row r="21" spans="1:17" ht="21" customHeight="1" x14ac:dyDescent="0.2">
      <c r="A21" s="21">
        <v>1</v>
      </c>
      <c r="B21" s="142" t="s">
        <v>169</v>
      </c>
      <c r="C21" s="142"/>
      <c r="D21" s="142"/>
      <c r="E21" s="109">
        <f>AGOSTO!$H$21</f>
        <v>0</v>
      </c>
      <c r="F21" s="108"/>
      <c r="G21" s="108"/>
      <c r="H21" s="105">
        <f>+E21+F21-(D39+G21)</f>
        <v>0</v>
      </c>
      <c r="I21" s="109">
        <f>AGOSTO!$L$21</f>
        <v>0</v>
      </c>
      <c r="J21" s="108"/>
      <c r="K21" s="108"/>
      <c r="L21" s="105">
        <f>+I21+J21-(K21+E39)</f>
        <v>0</v>
      </c>
    </row>
    <row r="22" spans="1:17" ht="21" customHeight="1" x14ac:dyDescent="0.2">
      <c r="A22" s="31">
        <v>2</v>
      </c>
      <c r="B22" s="143" t="s">
        <v>19</v>
      </c>
      <c r="C22" s="143"/>
      <c r="D22" s="143"/>
      <c r="E22" s="109">
        <f>AGOSTO!$H$22</f>
        <v>0</v>
      </c>
      <c r="F22" s="108"/>
      <c r="G22" s="108"/>
      <c r="H22" s="105">
        <f>E22+F22-(D40+G22)</f>
        <v>0</v>
      </c>
      <c r="I22" s="144"/>
      <c r="J22" s="144"/>
      <c r="K22" s="144"/>
      <c r="L22" s="144"/>
    </row>
    <row r="23" spans="1:17" s="33" customFormat="1" ht="21" customHeight="1" x14ac:dyDescent="0.2">
      <c r="A23" s="145" t="s">
        <v>21</v>
      </c>
      <c r="B23" s="145"/>
      <c r="C23" s="145"/>
      <c r="D23" s="145"/>
      <c r="E23" s="105">
        <f>SUM(E21:E22)</f>
        <v>0</v>
      </c>
      <c r="F23" s="105">
        <f>SUM(F21:F22)</f>
        <v>0</v>
      </c>
      <c r="G23" s="105">
        <f>SUM(G21:G22)</f>
        <v>0</v>
      </c>
      <c r="H23" s="105">
        <f>SUM(H21:H22)</f>
        <v>0</v>
      </c>
      <c r="I23" s="144"/>
      <c r="J23" s="144"/>
      <c r="K23" s="144"/>
      <c r="L23" s="144"/>
      <c r="M23" s="32"/>
    </row>
    <row r="24" spans="1:17" s="28" customFormat="1" ht="10.5" customHeight="1" x14ac:dyDescent="0.2">
      <c r="A24" s="34"/>
      <c r="B24" s="35"/>
      <c r="C24" s="35"/>
      <c r="D24" s="35"/>
      <c r="E24" s="35"/>
      <c r="F24" s="35"/>
      <c r="G24" s="35"/>
      <c r="H24" s="35"/>
      <c r="I24" s="36"/>
      <c r="J24" s="36"/>
      <c r="K24" s="37"/>
      <c r="L24" s="37"/>
    </row>
    <row r="25" spans="1:17" s="28" customFormat="1" ht="10.5" customHeight="1" x14ac:dyDescent="0.2">
      <c r="A25" s="38"/>
      <c r="B25" s="39"/>
      <c r="C25" s="39"/>
      <c r="D25" s="39"/>
      <c r="E25" s="39"/>
      <c r="F25" s="40"/>
      <c r="G25" s="39"/>
      <c r="H25" s="39"/>
      <c r="I25" s="41"/>
      <c r="J25" s="41"/>
      <c r="K25" s="42"/>
      <c r="L25" s="42"/>
    </row>
    <row r="26" spans="1:17" ht="20.45" customHeight="1" x14ac:dyDescent="0.2">
      <c r="A26" s="153" t="s">
        <v>29</v>
      </c>
      <c r="B26" s="154"/>
      <c r="C26" s="154"/>
      <c r="D26" s="154"/>
      <c r="E26" s="155"/>
      <c r="F26" s="42"/>
      <c r="G26" s="156" t="s">
        <v>128</v>
      </c>
      <c r="H26" s="157"/>
      <c r="I26" s="157"/>
      <c r="J26" s="102" t="s">
        <v>25</v>
      </c>
      <c r="K26" s="102" t="s">
        <v>17</v>
      </c>
      <c r="L26" s="44"/>
      <c r="M26" s="45"/>
      <c r="N26" s="46"/>
      <c r="O26" s="46"/>
      <c r="P26" s="45"/>
      <c r="Q26" s="45"/>
    </row>
    <row r="27" spans="1:17" ht="19.5" customHeight="1" x14ac:dyDescent="0.2">
      <c r="A27" s="158" t="s">
        <v>30</v>
      </c>
      <c r="B27" s="159"/>
      <c r="C27" s="159"/>
      <c r="D27" s="47" t="s">
        <v>25</v>
      </c>
      <c r="E27" s="47" t="s">
        <v>17</v>
      </c>
      <c r="F27" s="48"/>
      <c r="G27" s="147" t="s">
        <v>170</v>
      </c>
      <c r="H27" s="147"/>
      <c r="I27" s="147"/>
      <c r="J27" s="49"/>
      <c r="K27" s="49"/>
      <c r="L27" s="44"/>
      <c r="M27" s="28"/>
      <c r="N27" s="28"/>
      <c r="O27" s="28"/>
      <c r="P27" s="28"/>
      <c r="Q27" s="28"/>
    </row>
    <row r="28" spans="1:17" ht="20.25" customHeight="1" x14ac:dyDescent="0.2">
      <c r="A28" s="50">
        <v>1</v>
      </c>
      <c r="B28" s="146" t="s">
        <v>1</v>
      </c>
      <c r="C28" s="146"/>
      <c r="D28" s="51"/>
      <c r="E28" s="51"/>
      <c r="F28" s="48"/>
      <c r="G28" s="147" t="s">
        <v>171</v>
      </c>
      <c r="H28" s="147"/>
      <c r="I28" s="147"/>
      <c r="J28" s="52"/>
      <c r="K28" s="53"/>
      <c r="L28" s="44"/>
      <c r="M28" s="28"/>
      <c r="N28" s="28"/>
      <c r="O28" s="28"/>
      <c r="P28" s="28"/>
      <c r="Q28" s="28"/>
    </row>
    <row r="29" spans="1:17" ht="20.25" customHeight="1" x14ac:dyDescent="0.2">
      <c r="A29" s="50">
        <v>2</v>
      </c>
      <c r="B29" s="146" t="s">
        <v>2</v>
      </c>
      <c r="C29" s="146"/>
      <c r="D29" s="51"/>
      <c r="E29" s="51"/>
      <c r="F29" s="48"/>
      <c r="G29" s="147" t="s">
        <v>217</v>
      </c>
      <c r="H29" s="147"/>
      <c r="I29" s="147"/>
      <c r="J29" s="54"/>
      <c r="K29" s="53"/>
      <c r="L29" s="44"/>
      <c r="M29" s="28"/>
      <c r="N29" s="28"/>
      <c r="O29" s="28"/>
      <c r="P29" s="28"/>
      <c r="Q29" s="28"/>
    </row>
    <row r="30" spans="1:17" ht="20.25" customHeight="1" x14ac:dyDescent="0.2">
      <c r="A30" s="55">
        <v>3</v>
      </c>
      <c r="B30" s="148" t="s">
        <v>3</v>
      </c>
      <c r="C30" s="148"/>
      <c r="D30" s="56"/>
      <c r="E30" s="56"/>
      <c r="F30" s="42"/>
      <c r="G30" s="149" t="s">
        <v>172</v>
      </c>
      <c r="H30" s="149"/>
      <c r="I30" s="149"/>
      <c r="J30" s="56"/>
      <c r="K30" s="57"/>
      <c r="L30" s="44"/>
      <c r="M30" s="28"/>
      <c r="N30" s="28"/>
      <c r="O30" s="28"/>
      <c r="P30" s="28"/>
      <c r="Q30" s="28"/>
    </row>
    <row r="31" spans="1:17" ht="20.25" customHeight="1" x14ac:dyDescent="0.2">
      <c r="A31" s="99">
        <v>4</v>
      </c>
      <c r="B31" s="148" t="s">
        <v>32</v>
      </c>
      <c r="C31" s="148"/>
      <c r="D31" s="56"/>
      <c r="E31" s="56"/>
      <c r="F31" s="42"/>
      <c r="G31" s="150" t="s">
        <v>173</v>
      </c>
      <c r="H31" s="151"/>
      <c r="I31" s="152"/>
      <c r="J31" s="105">
        <f>SUM(J27:J30,D39:D44,D28:D31,D34:D37)</f>
        <v>0</v>
      </c>
      <c r="K31" s="105">
        <f>SUM(K27:K30,E39:E44,E28:E31,E34:E37)</f>
        <v>0</v>
      </c>
      <c r="L31" s="44"/>
    </row>
    <row r="32" spans="1:17" s="28" customFormat="1" ht="10.5" customHeight="1" x14ac:dyDescent="0.2">
      <c r="A32" s="103"/>
      <c r="B32" s="60"/>
      <c r="C32" s="60"/>
      <c r="D32" s="60"/>
      <c r="E32" s="60"/>
      <c r="F32" s="40"/>
      <c r="G32" s="60"/>
      <c r="H32" s="60"/>
      <c r="I32" s="104"/>
      <c r="J32" s="104"/>
      <c r="K32" s="42"/>
      <c r="L32" s="42"/>
    </row>
    <row r="33" spans="1:12" ht="18" customHeight="1" x14ac:dyDescent="0.2">
      <c r="A33" s="168" t="s">
        <v>126</v>
      </c>
      <c r="B33" s="169"/>
      <c r="C33" s="169"/>
      <c r="D33" s="169"/>
      <c r="E33" s="170"/>
      <c r="F33" s="42"/>
      <c r="G33" s="171" t="s">
        <v>188</v>
      </c>
      <c r="H33" s="172"/>
      <c r="I33" s="173"/>
      <c r="J33" s="102" t="s">
        <v>25</v>
      </c>
      <c r="K33" s="102" t="s">
        <v>17</v>
      </c>
      <c r="L33" s="44"/>
    </row>
    <row r="34" spans="1:12" ht="19.5" customHeight="1" x14ac:dyDescent="0.2">
      <c r="A34" s="55">
        <v>1</v>
      </c>
      <c r="B34" s="148" t="s">
        <v>1</v>
      </c>
      <c r="C34" s="148"/>
      <c r="D34" s="56"/>
      <c r="E34" s="56"/>
      <c r="F34" s="42"/>
      <c r="G34" s="174" t="s">
        <v>174</v>
      </c>
      <c r="H34" s="175"/>
      <c r="I34" s="176"/>
      <c r="J34" s="56"/>
      <c r="K34" s="56"/>
      <c r="L34" s="44"/>
    </row>
    <row r="35" spans="1:12" ht="19.5" customHeight="1" x14ac:dyDescent="0.2">
      <c r="A35" s="55">
        <v>2</v>
      </c>
      <c r="B35" s="148" t="s">
        <v>2</v>
      </c>
      <c r="C35" s="148"/>
      <c r="D35" s="56"/>
      <c r="E35" s="56"/>
      <c r="F35" s="42"/>
      <c r="G35" s="174" t="s">
        <v>175</v>
      </c>
      <c r="H35" s="175"/>
      <c r="I35" s="176"/>
      <c r="J35" s="56"/>
      <c r="K35" s="56"/>
      <c r="L35" s="44"/>
    </row>
    <row r="36" spans="1:12" ht="19.5" customHeight="1" x14ac:dyDescent="0.2">
      <c r="A36" s="55">
        <v>3</v>
      </c>
      <c r="B36" s="148" t="s">
        <v>3</v>
      </c>
      <c r="C36" s="148"/>
      <c r="D36" s="56"/>
      <c r="E36" s="56"/>
      <c r="F36" s="42"/>
      <c r="G36" s="160" t="s">
        <v>176</v>
      </c>
      <c r="H36" s="161"/>
      <c r="I36" s="101" t="s">
        <v>45</v>
      </c>
      <c r="J36" s="56"/>
      <c r="K36" s="56"/>
      <c r="L36" s="44"/>
    </row>
    <row r="37" spans="1:12" ht="19.5" customHeight="1" x14ac:dyDescent="0.2">
      <c r="A37" s="99">
        <v>4</v>
      </c>
      <c r="B37" s="148" t="s">
        <v>32</v>
      </c>
      <c r="C37" s="148"/>
      <c r="D37" s="56"/>
      <c r="E37" s="56"/>
      <c r="F37" s="42"/>
      <c r="G37" s="162"/>
      <c r="H37" s="163"/>
      <c r="I37" s="101" t="s">
        <v>46</v>
      </c>
      <c r="J37" s="56"/>
      <c r="K37" s="56"/>
      <c r="L37" s="44"/>
    </row>
    <row r="38" spans="1:12" ht="20.45" customHeight="1" x14ac:dyDescent="0.2">
      <c r="A38" s="164" t="s">
        <v>127</v>
      </c>
      <c r="B38" s="165"/>
      <c r="C38" s="165"/>
      <c r="D38" s="165"/>
      <c r="E38" s="166"/>
      <c r="F38" s="42"/>
      <c r="G38" s="150" t="s">
        <v>129</v>
      </c>
      <c r="H38" s="151"/>
      <c r="I38" s="152"/>
      <c r="J38" s="105">
        <f>SUM(J34:J37)</f>
        <v>0</v>
      </c>
      <c r="K38" s="105">
        <f>SUM(K34:K37)</f>
        <v>0</v>
      </c>
      <c r="L38" s="44"/>
    </row>
    <row r="39" spans="1:12" ht="20.45" customHeight="1" x14ac:dyDescent="0.2">
      <c r="A39" s="167" t="s">
        <v>163</v>
      </c>
      <c r="B39" s="167"/>
      <c r="C39" s="167"/>
      <c r="D39" s="63"/>
      <c r="E39" s="56"/>
      <c r="F39" s="42"/>
      <c r="G39" s="44"/>
      <c r="H39" s="44"/>
      <c r="I39" s="44"/>
      <c r="J39" s="44"/>
      <c r="K39" s="44"/>
      <c r="L39" s="44"/>
    </row>
    <row r="40" spans="1:12" ht="20.45" customHeight="1" x14ac:dyDescent="0.2">
      <c r="A40" s="182" t="s">
        <v>164</v>
      </c>
      <c r="B40" s="183"/>
      <c r="C40" s="183"/>
      <c r="D40" s="49"/>
      <c r="E40" s="64"/>
      <c r="F40" s="48"/>
      <c r="G40" s="184" t="s">
        <v>34</v>
      </c>
      <c r="H40" s="184"/>
      <c r="I40" s="65" t="s">
        <v>1</v>
      </c>
      <c r="J40" s="65" t="s">
        <v>2</v>
      </c>
      <c r="K40" s="65" t="s">
        <v>3</v>
      </c>
      <c r="L40" s="66" t="s">
        <v>26</v>
      </c>
    </row>
    <row r="41" spans="1:12" ht="20.45" customHeight="1" x14ac:dyDescent="0.2">
      <c r="A41" s="177" t="s">
        <v>165</v>
      </c>
      <c r="B41" s="178"/>
      <c r="C41" s="178"/>
      <c r="D41" s="56"/>
      <c r="E41" s="56"/>
      <c r="F41" s="42"/>
      <c r="G41" s="179" t="s">
        <v>4</v>
      </c>
      <c r="H41" s="179"/>
      <c r="I41" s="67"/>
      <c r="J41" s="67"/>
      <c r="K41" s="67"/>
      <c r="L41" s="67"/>
    </row>
    <row r="42" spans="1:12" ht="19.5" customHeight="1" x14ac:dyDescent="0.2">
      <c r="A42" s="177" t="s">
        <v>166</v>
      </c>
      <c r="B42" s="178"/>
      <c r="C42" s="178"/>
      <c r="D42" s="56"/>
      <c r="E42" s="56"/>
      <c r="F42" s="42"/>
      <c r="G42" s="179" t="s">
        <v>5</v>
      </c>
      <c r="H42" s="179"/>
      <c r="I42" s="67"/>
      <c r="J42" s="67"/>
      <c r="K42" s="67"/>
      <c r="L42" s="67"/>
    </row>
    <row r="43" spans="1:12" ht="19.5" customHeight="1" x14ac:dyDescent="0.2">
      <c r="A43" s="177" t="s">
        <v>167</v>
      </c>
      <c r="B43" s="178"/>
      <c r="C43" s="178"/>
      <c r="D43" s="56"/>
      <c r="E43" s="56"/>
      <c r="F43" s="42"/>
      <c r="G43" s="179" t="s">
        <v>6</v>
      </c>
      <c r="H43" s="179"/>
      <c r="I43" s="67"/>
      <c r="J43" s="67"/>
      <c r="K43" s="67"/>
      <c r="L43" s="67"/>
    </row>
    <row r="44" spans="1:12" ht="19.5" customHeight="1" x14ac:dyDescent="0.2">
      <c r="A44" s="167" t="s">
        <v>168</v>
      </c>
      <c r="B44" s="167"/>
      <c r="C44" s="167"/>
      <c r="D44" s="56"/>
      <c r="E44" s="56"/>
      <c r="F44" s="42"/>
      <c r="G44" s="44"/>
      <c r="H44" s="44"/>
      <c r="I44" s="44"/>
      <c r="J44" s="44"/>
      <c r="K44" s="44"/>
      <c r="L44" s="44"/>
    </row>
    <row r="45" spans="1:12" ht="6" customHeight="1" x14ac:dyDescent="0.2">
      <c r="A45" s="44"/>
      <c r="B45" s="44"/>
      <c r="C45" s="44"/>
      <c r="D45" s="44"/>
      <c r="E45" s="44"/>
      <c r="F45" s="42"/>
      <c r="G45" s="44"/>
      <c r="H45" s="44"/>
      <c r="I45" s="44"/>
      <c r="J45" s="44"/>
      <c r="K45" s="44"/>
      <c r="L45" s="44"/>
    </row>
    <row r="46" spans="1:12" ht="9.75" customHeight="1" x14ac:dyDescent="0.2">
      <c r="A46" s="44"/>
      <c r="B46" s="44"/>
      <c r="C46" s="44"/>
      <c r="D46" s="44"/>
      <c r="E46" s="44"/>
      <c r="F46" s="42"/>
      <c r="G46" s="44"/>
      <c r="H46" s="44"/>
      <c r="I46" s="44"/>
      <c r="J46" s="44"/>
      <c r="K46" s="44"/>
      <c r="L46" s="44"/>
    </row>
    <row r="47" spans="1:12" ht="12" customHeight="1" x14ac:dyDescent="0.2">
      <c r="A47" s="180" t="s">
        <v>140</v>
      </c>
      <c r="B47" s="180"/>
      <c r="C47" s="180"/>
      <c r="D47" s="181" t="s">
        <v>145</v>
      </c>
      <c r="E47" s="181"/>
      <c r="F47" s="42"/>
      <c r="G47" s="44"/>
      <c r="H47" s="171" t="s">
        <v>143</v>
      </c>
      <c r="I47" s="172"/>
      <c r="J47" s="172"/>
      <c r="K47" s="173"/>
      <c r="L47" s="44"/>
    </row>
    <row r="48" spans="1:12" ht="15" customHeight="1" x14ac:dyDescent="0.2">
      <c r="A48" s="180"/>
      <c r="B48" s="180"/>
      <c r="C48" s="180"/>
      <c r="D48" s="102" t="s">
        <v>146</v>
      </c>
      <c r="E48" s="102" t="s">
        <v>147</v>
      </c>
      <c r="F48" s="44"/>
      <c r="G48" s="44"/>
      <c r="H48" s="148" t="s">
        <v>156</v>
      </c>
      <c r="I48" s="148"/>
      <c r="J48" s="148"/>
      <c r="K48" s="56"/>
      <c r="L48" s="44"/>
    </row>
    <row r="49" spans="1:12" ht="15.75" customHeight="1" x14ac:dyDescent="0.2">
      <c r="A49" s="149" t="s">
        <v>0</v>
      </c>
      <c r="B49" s="149"/>
      <c r="C49" s="149"/>
      <c r="D49" s="68"/>
      <c r="E49" s="69"/>
      <c r="F49" s="44"/>
      <c r="G49" s="44"/>
      <c r="H49" s="148" t="s">
        <v>157</v>
      </c>
      <c r="I49" s="148"/>
      <c r="J49" s="148"/>
      <c r="K49" s="56"/>
      <c r="L49" s="44"/>
    </row>
    <row r="50" spans="1:12" ht="15.75" customHeight="1" x14ac:dyDescent="0.2">
      <c r="A50" s="149" t="s">
        <v>151</v>
      </c>
      <c r="B50" s="149"/>
      <c r="C50" s="149"/>
      <c r="D50" s="68"/>
      <c r="E50" s="69"/>
      <c r="F50" s="44"/>
      <c r="G50" s="44"/>
      <c r="H50" s="148" t="s">
        <v>158</v>
      </c>
      <c r="I50" s="148"/>
      <c r="J50" s="148"/>
      <c r="K50" s="56"/>
      <c r="L50" s="44"/>
    </row>
    <row r="51" spans="1:12" ht="15.75" customHeight="1" x14ac:dyDescent="0.2">
      <c r="A51" s="44"/>
      <c r="B51" s="44"/>
      <c r="C51" s="44"/>
      <c r="D51" s="44"/>
      <c r="E51" s="44"/>
      <c r="F51" s="44"/>
      <c r="G51" s="44"/>
      <c r="H51" s="148" t="s">
        <v>159</v>
      </c>
      <c r="I51" s="148"/>
      <c r="J51" s="148"/>
      <c r="K51" s="56"/>
      <c r="L51" s="44"/>
    </row>
    <row r="52" spans="1:12" ht="13.5" customHeight="1" x14ac:dyDescent="0.2">
      <c r="A52" s="156" t="s">
        <v>144</v>
      </c>
      <c r="B52" s="157"/>
      <c r="C52" s="157"/>
      <c r="D52" s="157"/>
      <c r="E52" s="185"/>
      <c r="F52" s="44"/>
      <c r="G52" s="44"/>
      <c r="H52" s="44"/>
      <c r="I52" s="44"/>
      <c r="J52" s="44"/>
      <c r="K52" s="44"/>
      <c r="L52" s="44"/>
    </row>
    <row r="53" spans="1:12" ht="16.5" customHeight="1" x14ac:dyDescent="0.2">
      <c r="A53" s="168" t="s">
        <v>152</v>
      </c>
      <c r="B53" s="170"/>
      <c r="C53" s="11" t="s">
        <v>18</v>
      </c>
      <c r="D53" s="11" t="s">
        <v>5</v>
      </c>
      <c r="E53" s="70" t="s">
        <v>27</v>
      </c>
      <c r="F53" s="44"/>
      <c r="G53" s="156" t="s">
        <v>33</v>
      </c>
      <c r="H53" s="157"/>
      <c r="I53" s="157"/>
      <c r="J53" s="157"/>
      <c r="K53" s="157"/>
      <c r="L53" s="185"/>
    </row>
    <row r="54" spans="1:12" ht="17.45" customHeight="1" x14ac:dyDescent="0.2">
      <c r="A54" s="186" t="s">
        <v>36</v>
      </c>
      <c r="B54" s="187"/>
      <c r="C54" s="68"/>
      <c r="D54" s="67"/>
      <c r="E54" s="67"/>
      <c r="F54" s="44"/>
      <c r="G54" s="188" t="s">
        <v>11</v>
      </c>
      <c r="H54" s="189"/>
      <c r="I54" s="189"/>
      <c r="J54" s="190"/>
      <c r="K54" s="11" t="s">
        <v>12</v>
      </c>
      <c r="L54" s="71" t="s">
        <v>13</v>
      </c>
    </row>
    <row r="55" spans="1:12" ht="15.95" customHeight="1" x14ac:dyDescent="0.2">
      <c r="A55" s="186" t="s">
        <v>13</v>
      </c>
      <c r="B55" s="187"/>
      <c r="C55" s="68"/>
      <c r="D55" s="67"/>
      <c r="E55" s="67"/>
      <c r="F55" s="44"/>
      <c r="G55" s="191" t="s">
        <v>132</v>
      </c>
      <c r="H55" s="192"/>
      <c r="I55" s="192"/>
      <c r="J55" s="193"/>
      <c r="K55" s="56"/>
      <c r="L55" s="56"/>
    </row>
    <row r="56" spans="1:12" ht="15.95" customHeight="1" x14ac:dyDescent="0.2">
      <c r="A56" s="186" t="s">
        <v>148</v>
      </c>
      <c r="B56" s="187"/>
      <c r="C56" s="68"/>
      <c r="D56" s="67"/>
      <c r="E56" s="67"/>
      <c r="F56" s="44"/>
      <c r="G56" s="191" t="s">
        <v>133</v>
      </c>
      <c r="H56" s="192"/>
      <c r="I56" s="192"/>
      <c r="J56" s="193"/>
      <c r="K56" s="56"/>
      <c r="L56" s="56"/>
    </row>
    <row r="57" spans="1:12" ht="15.95" customHeight="1" x14ac:dyDescent="0.2">
      <c r="A57" s="186" t="s">
        <v>149</v>
      </c>
      <c r="B57" s="187"/>
      <c r="C57" s="68"/>
      <c r="D57" s="67"/>
      <c r="E57" s="67"/>
      <c r="F57" s="44"/>
      <c r="G57" s="191" t="s">
        <v>138</v>
      </c>
      <c r="H57" s="192"/>
      <c r="I57" s="192"/>
      <c r="J57" s="193"/>
      <c r="K57" s="56"/>
      <c r="L57" s="56"/>
    </row>
    <row r="58" spans="1:12" ht="15.95" customHeight="1" x14ac:dyDescent="0.2">
      <c r="A58" s="186" t="s">
        <v>150</v>
      </c>
      <c r="B58" s="187"/>
      <c r="C58" s="68"/>
      <c r="D58" s="67"/>
      <c r="E58" s="67"/>
      <c r="F58" s="72"/>
      <c r="G58" s="72"/>
      <c r="H58" s="44"/>
      <c r="I58" s="44"/>
      <c r="J58" s="44"/>
      <c r="K58" s="44"/>
      <c r="L58" s="44"/>
    </row>
    <row r="59" spans="1:12" ht="18" customHeight="1" x14ac:dyDescent="0.2">
      <c r="A59" s="168" t="s">
        <v>153</v>
      </c>
      <c r="B59" s="170"/>
      <c r="C59" s="11" t="s">
        <v>18</v>
      </c>
      <c r="D59" s="11" t="s">
        <v>5</v>
      </c>
      <c r="E59" s="70" t="s">
        <v>27</v>
      </c>
      <c r="F59" s="72"/>
      <c r="G59" s="156" t="s">
        <v>37</v>
      </c>
      <c r="H59" s="157"/>
      <c r="I59" s="157"/>
      <c r="J59" s="157"/>
      <c r="K59" s="157"/>
      <c r="L59" s="185"/>
    </row>
    <row r="60" spans="1:12" ht="15" customHeight="1" x14ac:dyDescent="0.2">
      <c r="A60" s="186" t="s">
        <v>36</v>
      </c>
      <c r="B60" s="187"/>
      <c r="C60" s="68"/>
      <c r="D60" s="67"/>
      <c r="E60" s="67"/>
      <c r="F60" s="72"/>
      <c r="G60" s="188" t="s">
        <v>11</v>
      </c>
      <c r="H60" s="189"/>
      <c r="I60" s="189"/>
      <c r="J60" s="190"/>
      <c r="K60" s="11" t="s">
        <v>204</v>
      </c>
      <c r="L60" s="11" t="s">
        <v>22</v>
      </c>
    </row>
    <row r="61" spans="1:12" ht="15" customHeight="1" x14ac:dyDescent="0.2">
      <c r="A61" s="186" t="s">
        <v>13</v>
      </c>
      <c r="B61" s="187"/>
      <c r="C61" s="68"/>
      <c r="D61" s="67"/>
      <c r="E61" s="67"/>
      <c r="F61" s="72"/>
      <c r="G61" s="194" t="s">
        <v>134</v>
      </c>
      <c r="H61" s="195"/>
      <c r="I61" s="195"/>
      <c r="J61" s="196"/>
      <c r="K61" s="56"/>
      <c r="L61" s="56"/>
    </row>
    <row r="62" spans="1:12" ht="15" customHeight="1" x14ac:dyDescent="0.2">
      <c r="A62" s="186" t="s">
        <v>148</v>
      </c>
      <c r="B62" s="187"/>
      <c r="C62" s="68"/>
      <c r="D62" s="67"/>
      <c r="E62" s="67"/>
      <c r="F62" s="72"/>
      <c r="G62" s="194" t="s">
        <v>139</v>
      </c>
      <c r="H62" s="195"/>
      <c r="I62" s="195"/>
      <c r="J62" s="196"/>
      <c r="K62" s="56"/>
      <c r="L62" s="56"/>
    </row>
    <row r="63" spans="1:12" ht="15" customHeight="1" x14ac:dyDescent="0.2">
      <c r="A63" s="186" t="s">
        <v>149</v>
      </c>
      <c r="B63" s="187"/>
      <c r="C63" s="68"/>
      <c r="D63" s="67"/>
      <c r="E63" s="67"/>
      <c r="F63" s="72"/>
      <c r="G63" s="194" t="s">
        <v>135</v>
      </c>
      <c r="H63" s="195"/>
      <c r="I63" s="195"/>
      <c r="J63" s="196"/>
      <c r="K63" s="56"/>
      <c r="L63" s="56"/>
    </row>
    <row r="64" spans="1:12" ht="15" customHeight="1" x14ac:dyDescent="0.2">
      <c r="A64" s="186" t="s">
        <v>150</v>
      </c>
      <c r="B64" s="187"/>
      <c r="C64" s="68"/>
      <c r="D64" s="67"/>
      <c r="E64" s="67"/>
      <c r="F64" s="72"/>
      <c r="G64" s="194" t="s">
        <v>136</v>
      </c>
      <c r="H64" s="195"/>
      <c r="I64" s="195"/>
      <c r="J64" s="196"/>
      <c r="K64" s="56"/>
      <c r="L64" s="56"/>
    </row>
    <row r="65" spans="1:12" ht="10.5" customHeight="1" x14ac:dyDescent="0.2">
      <c r="A65" s="73"/>
      <c r="B65" s="73"/>
      <c r="C65" s="74"/>
      <c r="D65" s="72"/>
      <c r="E65" s="72"/>
      <c r="F65" s="72"/>
      <c r="G65" s="72"/>
      <c r="H65" s="44"/>
      <c r="I65" s="44"/>
      <c r="J65" s="44"/>
      <c r="K65" s="44"/>
      <c r="L65" s="44"/>
    </row>
    <row r="66" spans="1:12" ht="18" customHeight="1" x14ac:dyDescent="0.2">
      <c r="A66" s="203" t="s">
        <v>141</v>
      </c>
      <c r="B66" s="204"/>
      <c r="C66" s="204"/>
      <c r="D66" s="205"/>
      <c r="E66" s="102" t="s">
        <v>25</v>
      </c>
      <c r="F66" s="102" t="s">
        <v>17</v>
      </c>
      <c r="G66" s="44"/>
      <c r="H66" s="206" t="s">
        <v>142</v>
      </c>
      <c r="I66" s="206"/>
      <c r="J66" s="206"/>
      <c r="K66" s="11" t="s">
        <v>130</v>
      </c>
      <c r="L66" s="11" t="s">
        <v>131</v>
      </c>
    </row>
    <row r="67" spans="1:12" ht="15" customHeight="1" x14ac:dyDescent="0.2">
      <c r="A67" s="197" t="s">
        <v>50</v>
      </c>
      <c r="B67" s="198"/>
      <c r="C67" s="198"/>
      <c r="D67" s="199"/>
      <c r="E67" s="56"/>
      <c r="F67" s="56"/>
      <c r="G67" s="44"/>
      <c r="H67" s="200" t="s">
        <v>160</v>
      </c>
      <c r="I67" s="201"/>
      <c r="J67" s="202"/>
      <c r="K67" s="75"/>
      <c r="L67" s="75"/>
    </row>
    <row r="68" spans="1:12" ht="15" customHeight="1" x14ac:dyDescent="0.2">
      <c r="A68" s="197" t="s">
        <v>51</v>
      </c>
      <c r="B68" s="198"/>
      <c r="C68" s="198"/>
      <c r="D68" s="199"/>
      <c r="E68" s="56"/>
      <c r="F68" s="56"/>
      <c r="G68" s="44"/>
      <c r="H68" s="200" t="s">
        <v>161</v>
      </c>
      <c r="I68" s="201"/>
      <c r="J68" s="202"/>
      <c r="K68" s="75"/>
      <c r="L68" s="75"/>
    </row>
    <row r="69" spans="1:12" ht="15" customHeight="1" x14ac:dyDescent="0.2">
      <c r="A69" s="197" t="s">
        <v>52</v>
      </c>
      <c r="B69" s="198"/>
      <c r="C69" s="198"/>
      <c r="D69" s="199"/>
      <c r="E69" s="56"/>
      <c r="F69" s="56"/>
      <c r="G69" s="44"/>
      <c r="H69" s="200" t="s">
        <v>162</v>
      </c>
      <c r="I69" s="201"/>
      <c r="J69" s="202"/>
      <c r="K69" s="75" t="s">
        <v>125</v>
      </c>
      <c r="L69" s="75"/>
    </row>
    <row r="70" spans="1:12" ht="15" customHeight="1" x14ac:dyDescent="0.2">
      <c r="A70" s="197" t="s">
        <v>154</v>
      </c>
      <c r="B70" s="198"/>
      <c r="C70" s="198"/>
      <c r="D70" s="199"/>
      <c r="E70" s="56"/>
      <c r="F70" s="56"/>
      <c r="G70" s="44"/>
      <c r="H70" s="200" t="s">
        <v>218</v>
      </c>
      <c r="I70" s="201"/>
      <c r="J70" s="202"/>
      <c r="K70" s="75"/>
      <c r="L70" s="75"/>
    </row>
    <row r="71" spans="1:12" s="28" customFormat="1" ht="15" customHeight="1" x14ac:dyDescent="0.2">
      <c r="A71" s="197" t="s">
        <v>155</v>
      </c>
      <c r="B71" s="198"/>
      <c r="C71" s="198"/>
      <c r="D71" s="199"/>
      <c r="E71" s="56"/>
      <c r="F71" s="56"/>
      <c r="G71" s="42"/>
      <c r="H71" s="200" t="s">
        <v>200</v>
      </c>
      <c r="I71" s="201"/>
      <c r="J71" s="202"/>
      <c r="K71" s="75"/>
      <c r="L71" s="75"/>
    </row>
    <row r="72" spans="1:12" s="28" customFormat="1" ht="15" customHeight="1" x14ac:dyDescent="0.2">
      <c r="A72" s="197" t="s">
        <v>177</v>
      </c>
      <c r="B72" s="198"/>
      <c r="C72" s="198"/>
      <c r="D72" s="199"/>
      <c r="E72" s="56"/>
      <c r="F72" s="56"/>
      <c r="G72" s="42"/>
      <c r="H72" s="200" t="s">
        <v>201</v>
      </c>
      <c r="I72" s="201"/>
      <c r="J72" s="202"/>
      <c r="K72" s="75"/>
      <c r="L72" s="75"/>
    </row>
    <row r="73" spans="1:12" s="28" customFormat="1" ht="15" customHeight="1" x14ac:dyDescent="0.2">
      <c r="A73" s="197" t="s">
        <v>178</v>
      </c>
      <c r="B73" s="198"/>
      <c r="C73" s="198"/>
      <c r="D73" s="199"/>
      <c r="E73" s="56"/>
      <c r="F73" s="56"/>
      <c r="G73" s="42"/>
      <c r="H73" s="200" t="s">
        <v>202</v>
      </c>
      <c r="I73" s="201"/>
      <c r="J73" s="202"/>
      <c r="K73" s="75"/>
      <c r="L73" s="75"/>
    </row>
    <row r="74" spans="1:12" s="28" customFormat="1" ht="15" customHeight="1" x14ac:dyDescent="0.2">
      <c r="A74" s="197" t="s">
        <v>179</v>
      </c>
      <c r="B74" s="198"/>
      <c r="C74" s="198"/>
      <c r="D74" s="199"/>
      <c r="E74" s="56"/>
      <c r="F74" s="56"/>
      <c r="G74" s="42"/>
      <c r="H74" s="200" t="s">
        <v>219</v>
      </c>
      <c r="I74" s="201"/>
      <c r="J74" s="202"/>
      <c r="K74" s="75"/>
      <c r="L74" s="75"/>
    </row>
    <row r="75" spans="1:12" s="28" customFormat="1" ht="15" customHeight="1" x14ac:dyDescent="0.2">
      <c r="A75" s="197" t="s">
        <v>203</v>
      </c>
      <c r="B75" s="198"/>
      <c r="C75" s="198"/>
      <c r="D75" s="199"/>
      <c r="E75" s="56"/>
      <c r="F75" s="56"/>
      <c r="G75" s="42"/>
      <c r="H75" s="207" t="s">
        <v>49</v>
      </c>
      <c r="I75" s="208"/>
      <c r="J75" s="209"/>
      <c r="K75" s="76">
        <f>SUM(K67:K74)</f>
        <v>0</v>
      </c>
      <c r="L75" s="76">
        <f>SUM(L67:L74)</f>
        <v>0</v>
      </c>
    </row>
    <row r="76" spans="1:12" ht="15" customHeight="1" x14ac:dyDescent="0.2">
      <c r="A76" s="197" t="s">
        <v>194</v>
      </c>
      <c r="B76" s="198"/>
      <c r="C76" s="198"/>
      <c r="D76" s="199"/>
      <c r="E76" s="56"/>
      <c r="F76" s="56"/>
      <c r="G76" s="77"/>
      <c r="H76" s="44"/>
      <c r="I76" s="44"/>
      <c r="J76" s="44"/>
      <c r="K76" s="44"/>
      <c r="L76" s="44"/>
    </row>
    <row r="77" spans="1:12" ht="15" customHeight="1" x14ac:dyDescent="0.2">
      <c r="A77" s="210" t="s">
        <v>49</v>
      </c>
      <c r="B77" s="211"/>
      <c r="C77" s="211"/>
      <c r="D77" s="212"/>
      <c r="E77" s="78">
        <f>SUM(E67:E76)</f>
        <v>0</v>
      </c>
      <c r="F77" s="78">
        <f>SUM(F67:F76)</f>
        <v>0</v>
      </c>
      <c r="G77" s="77"/>
      <c r="H77" s="79"/>
      <c r="I77" s="79"/>
      <c r="J77" s="15"/>
      <c r="K77" s="15"/>
      <c r="L77" s="77"/>
    </row>
    <row r="78" spans="1:12" ht="8.25" customHeight="1" x14ac:dyDescent="0.2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</row>
    <row r="79" spans="1:12" s="28" customFormat="1" ht="15.75" customHeight="1" x14ac:dyDescent="0.2">
      <c r="A79" s="153" t="s">
        <v>185</v>
      </c>
      <c r="B79" s="154"/>
      <c r="C79" s="154"/>
      <c r="D79" s="154"/>
      <c r="E79" s="154"/>
      <c r="F79" s="155"/>
      <c r="G79" s="42"/>
      <c r="H79" s="42"/>
      <c r="I79" s="42"/>
      <c r="J79" s="42"/>
      <c r="K79" s="42"/>
      <c r="L79" s="42"/>
    </row>
    <row r="80" spans="1:12" ht="15.75" customHeight="1" x14ac:dyDescent="0.2">
      <c r="A80" s="213" t="s">
        <v>130</v>
      </c>
      <c r="B80" s="214"/>
      <c r="C80" s="213" t="s">
        <v>131</v>
      </c>
      <c r="D80" s="214"/>
      <c r="E80" s="80" t="s">
        <v>137</v>
      </c>
      <c r="F80" s="81" t="s">
        <v>41</v>
      </c>
      <c r="G80" s="44"/>
      <c r="H80" s="156" t="s">
        <v>184</v>
      </c>
      <c r="I80" s="157"/>
      <c r="J80" s="157"/>
      <c r="K80" s="185"/>
      <c r="L80" s="44"/>
    </row>
    <row r="81" spans="1:12" ht="17.25" customHeight="1" x14ac:dyDescent="0.2">
      <c r="A81" s="82" t="s">
        <v>23</v>
      </c>
      <c r="B81" s="82" t="s">
        <v>24</v>
      </c>
      <c r="C81" s="83" t="s">
        <v>23</v>
      </c>
      <c r="D81" s="82" t="s">
        <v>24</v>
      </c>
      <c r="E81" s="215"/>
      <c r="F81" s="215"/>
      <c r="G81" s="44"/>
      <c r="H81" s="217" t="s">
        <v>181</v>
      </c>
      <c r="I81" s="217"/>
      <c r="J81" s="139"/>
      <c r="K81" s="140"/>
      <c r="L81" s="44"/>
    </row>
    <row r="82" spans="1:12" ht="17.45" customHeight="1" x14ac:dyDescent="0.2">
      <c r="A82" s="56"/>
      <c r="B82" s="56"/>
      <c r="C82" s="56"/>
      <c r="D82" s="56"/>
      <c r="E82" s="216"/>
      <c r="F82" s="216"/>
      <c r="G82" s="44"/>
      <c r="H82" s="217" t="s">
        <v>182</v>
      </c>
      <c r="I82" s="217"/>
      <c r="J82" s="139"/>
      <c r="K82" s="140"/>
      <c r="L82" s="44"/>
    </row>
    <row r="83" spans="1:12" ht="25.5" customHeight="1" x14ac:dyDescent="0.2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</row>
    <row r="84" spans="1:12" s="28" customFormat="1" ht="23.25" customHeight="1" x14ac:dyDescent="0.2">
      <c r="A84" s="84"/>
      <c r="B84" s="85"/>
      <c r="C84" s="85"/>
      <c r="D84" s="85"/>
      <c r="E84" s="42"/>
      <c r="F84" s="42"/>
      <c r="G84" s="42"/>
      <c r="H84" s="42"/>
      <c r="I84" s="42"/>
      <c r="J84" s="42"/>
      <c r="K84" s="42"/>
      <c r="L84" s="42"/>
    </row>
    <row r="85" spans="1:12" s="48" customFormat="1" ht="3.75" customHeight="1" x14ac:dyDescent="0.2">
      <c r="A85" s="84"/>
      <c r="B85" s="85"/>
      <c r="C85" s="85"/>
      <c r="D85" s="85"/>
      <c r="E85" s="42"/>
      <c r="F85" s="42"/>
      <c r="G85" s="42"/>
      <c r="H85" s="42"/>
      <c r="I85" s="42"/>
      <c r="J85" s="42"/>
      <c r="K85" s="42"/>
      <c r="L85" s="42"/>
    </row>
    <row r="86" spans="1:12" s="48" customFormat="1" ht="15" customHeight="1" x14ac:dyDescent="0.2">
      <c r="A86" s="222" t="s">
        <v>44</v>
      </c>
      <c r="B86" s="222"/>
      <c r="C86" s="85"/>
      <c r="D86" s="85"/>
      <c r="E86" s="42"/>
      <c r="F86" s="42"/>
      <c r="G86" s="42"/>
      <c r="H86" s="42"/>
      <c r="I86" s="42"/>
      <c r="J86" s="42"/>
      <c r="K86" s="42"/>
      <c r="L86" s="42"/>
    </row>
    <row r="87" spans="1:12" s="48" customFormat="1" ht="14.25" customHeight="1" x14ac:dyDescent="0.2">
      <c r="A87" s="223"/>
      <c r="B87" s="224"/>
      <c r="C87" s="224"/>
      <c r="D87" s="224"/>
      <c r="E87" s="224"/>
      <c r="F87" s="224"/>
      <c r="G87" s="224"/>
      <c r="H87" s="224"/>
      <c r="I87" s="224"/>
      <c r="J87" s="224"/>
      <c r="K87" s="224"/>
      <c r="L87" s="225"/>
    </row>
    <row r="88" spans="1:12" s="48" customFormat="1" ht="14.25" customHeight="1" x14ac:dyDescent="0.2">
      <c r="A88" s="226"/>
      <c r="B88" s="227"/>
      <c r="C88" s="227"/>
      <c r="D88" s="227"/>
      <c r="E88" s="227"/>
      <c r="F88" s="227"/>
      <c r="G88" s="227"/>
      <c r="H88" s="227"/>
      <c r="I88" s="227"/>
      <c r="J88" s="227"/>
      <c r="K88" s="227"/>
      <c r="L88" s="228"/>
    </row>
    <row r="89" spans="1:12" s="240" customFormat="1" ht="19.5" customHeight="1" x14ac:dyDescent="0.2">
      <c r="A89" s="229"/>
      <c r="B89" s="230"/>
      <c r="C89" s="230"/>
      <c r="D89" s="230"/>
      <c r="E89" s="230"/>
      <c r="F89" s="230"/>
      <c r="G89" s="230"/>
      <c r="H89" s="230"/>
      <c r="I89" s="230"/>
      <c r="J89" s="230"/>
      <c r="K89" s="230"/>
      <c r="L89" s="231"/>
    </row>
    <row r="90" spans="1:12" s="240" customFormat="1" ht="18" customHeight="1" x14ac:dyDescent="0.2">
      <c r="A90" s="232" t="s">
        <v>14</v>
      </c>
      <c r="B90" s="232"/>
      <c r="C90" s="233"/>
      <c r="D90" s="233"/>
      <c r="E90" s="233"/>
      <c r="F90" s="233"/>
      <c r="G90" s="234" t="s">
        <v>15</v>
      </c>
      <c r="H90" s="234"/>
      <c r="I90" s="235"/>
      <c r="J90" s="235"/>
      <c r="K90" s="235"/>
      <c r="L90" s="235"/>
    </row>
    <row r="91" spans="1:12" s="240" customFormat="1" ht="22.5" customHeight="1" x14ac:dyDescent="0.25">
      <c r="A91" s="218" t="s">
        <v>16</v>
      </c>
      <c r="B91" s="218"/>
      <c r="C91" s="218"/>
      <c r="D91" s="220"/>
      <c r="E91" s="220"/>
      <c r="F91" s="220"/>
      <c r="G91" s="220"/>
      <c r="H91" s="220"/>
      <c r="I91" s="220"/>
      <c r="J91" s="220"/>
      <c r="K91" s="220"/>
      <c r="L91" s="44"/>
    </row>
    <row r="92" spans="1:12" s="240" customFormat="1" ht="15" customHeight="1" x14ac:dyDescent="0.2">
      <c r="A92" s="44"/>
      <c r="B92" s="86"/>
      <c r="C92" s="87" t="s">
        <v>180</v>
      </c>
      <c r="D92" s="221"/>
      <c r="E92" s="221"/>
      <c r="F92" s="221"/>
      <c r="G92" s="221"/>
      <c r="H92" s="221"/>
      <c r="I92" s="221"/>
      <c r="J92" s="221"/>
      <c r="K92" s="221"/>
      <c r="L92" s="44"/>
    </row>
    <row r="93" spans="1:12" s="240" customFormat="1" ht="5.25" customHeight="1" x14ac:dyDescent="0.2">
      <c r="A93" s="44"/>
      <c r="B93" s="44"/>
      <c r="C93" s="44"/>
      <c r="D93" s="88"/>
      <c r="E93" s="88"/>
      <c r="F93" s="44"/>
      <c r="G93" s="88"/>
      <c r="H93" s="44"/>
      <c r="I93" s="44"/>
      <c r="J93" s="42"/>
      <c r="K93" s="44"/>
      <c r="L93" s="44"/>
    </row>
    <row r="94" spans="1:12" s="240" customFormat="1" ht="21.75" customHeight="1" x14ac:dyDescent="0.25">
      <c r="A94" s="218" t="s">
        <v>35</v>
      </c>
      <c r="B94" s="218"/>
      <c r="C94" s="218"/>
      <c r="D94" s="220"/>
      <c r="E94" s="220"/>
      <c r="F94" s="220"/>
      <c r="G94" s="220"/>
      <c r="H94" s="220"/>
      <c r="I94" s="220"/>
      <c r="J94" s="220"/>
      <c r="K94" s="220"/>
      <c r="L94" s="44"/>
    </row>
    <row r="95" spans="1:12" s="240" customFormat="1" ht="15" customHeight="1" x14ac:dyDescent="0.2">
      <c r="A95" s="44"/>
      <c r="B95" s="86"/>
      <c r="C95" s="87" t="s">
        <v>180</v>
      </c>
      <c r="D95" s="221"/>
      <c r="E95" s="221"/>
      <c r="F95" s="221"/>
      <c r="G95" s="221"/>
      <c r="H95" s="221"/>
      <c r="I95" s="221"/>
      <c r="J95" s="221"/>
      <c r="K95" s="221"/>
      <c r="L95" s="44"/>
    </row>
    <row r="96" spans="1:12" s="240" customFormat="1" ht="19.5" customHeight="1" x14ac:dyDescent="0.2">
      <c r="A96" s="218" t="s">
        <v>43</v>
      </c>
      <c r="B96" s="218"/>
      <c r="C96" s="219"/>
      <c r="D96" s="219"/>
      <c r="E96" s="219"/>
      <c r="F96" s="219"/>
      <c r="G96" s="98"/>
      <c r="H96" s="89" t="s">
        <v>20</v>
      </c>
      <c r="I96" s="42"/>
      <c r="J96" s="42"/>
      <c r="K96" s="44"/>
      <c r="L96" s="44"/>
    </row>
  </sheetData>
  <sheetProtection algorithmName="SHA-512" hashValue="hZFszDwUbBWK4J0V9urn6Ywl0OM0w9ALv1QF375sNUEJjNo8uiVZeksZv7NGy2L0Ski4k2rCgOWUCrdkpJDlVg==" saltValue="bnzjgTLK0T3QsxyjYT5XPQ==" spinCount="100000" sheet="1" objects="1" formatCells="0" formatColumns="0" formatRows="0" selectLockedCells="1"/>
  <protectedRanges>
    <protectedRange sqref="E40:E42 E27 A69 E38 K26 F66 F33:F47 F26:F31 A66:A67 K33" name="Rango1"/>
    <protectedRange sqref="L41 K40:K41 K42:L43" name="Rango1_1"/>
    <protectedRange sqref="E53 E59" name="Rango1_3"/>
    <protectedRange sqref="L61:L64" name="Rango1_2_2"/>
    <protectedRange sqref="J24 K22" name="Rango1_6"/>
    <protectedRange sqref="C8 F11" name="Rango1_1_2_1"/>
  </protectedRanges>
  <dataConsolidate/>
  <mergeCells count="153">
    <mergeCell ref="A96:B96"/>
    <mergeCell ref="C96:F96"/>
    <mergeCell ref="A91:C91"/>
    <mergeCell ref="D91:K91"/>
    <mergeCell ref="D92:K92"/>
    <mergeCell ref="A94:C94"/>
    <mergeCell ref="D94:K94"/>
    <mergeCell ref="D95:K95"/>
    <mergeCell ref="A86:B86"/>
    <mergeCell ref="A87:L89"/>
    <mergeCell ref="A90:B90"/>
    <mergeCell ref="C90:F90"/>
    <mergeCell ref="G90:H90"/>
    <mergeCell ref="I90:L90"/>
    <mergeCell ref="E81:E82"/>
    <mergeCell ref="F81:F82"/>
    <mergeCell ref="H81:I81"/>
    <mergeCell ref="J81:K81"/>
    <mergeCell ref="H82:I82"/>
    <mergeCell ref="J82:K82"/>
    <mergeCell ref="A76:D76"/>
    <mergeCell ref="A77:D77"/>
    <mergeCell ref="A79:F79"/>
    <mergeCell ref="A80:B80"/>
    <mergeCell ref="C80:D80"/>
    <mergeCell ref="H80:K80"/>
    <mergeCell ref="A73:D73"/>
    <mergeCell ref="H73:J73"/>
    <mergeCell ref="A74:D74"/>
    <mergeCell ref="H74:J74"/>
    <mergeCell ref="A75:D75"/>
    <mergeCell ref="H75:J75"/>
    <mergeCell ref="A70:D70"/>
    <mergeCell ref="H70:J70"/>
    <mergeCell ref="A71:D71"/>
    <mergeCell ref="H71:J71"/>
    <mergeCell ref="A72:D72"/>
    <mergeCell ref="H72:J72"/>
    <mergeCell ref="A67:D67"/>
    <mergeCell ref="H67:J67"/>
    <mergeCell ref="A68:D68"/>
    <mergeCell ref="H68:J68"/>
    <mergeCell ref="A69:D69"/>
    <mergeCell ref="H69:J69"/>
    <mergeCell ref="A63:B63"/>
    <mergeCell ref="G63:J63"/>
    <mergeCell ref="A64:B64"/>
    <mergeCell ref="G64:J64"/>
    <mergeCell ref="A66:D66"/>
    <mergeCell ref="H66:J66"/>
    <mergeCell ref="A60:B60"/>
    <mergeCell ref="G60:J60"/>
    <mergeCell ref="A61:B61"/>
    <mergeCell ref="G61:J61"/>
    <mergeCell ref="A62:B62"/>
    <mergeCell ref="G62:J62"/>
    <mergeCell ref="A56:B56"/>
    <mergeCell ref="G56:J56"/>
    <mergeCell ref="A57:B57"/>
    <mergeCell ref="G57:J57"/>
    <mergeCell ref="A58:B58"/>
    <mergeCell ref="A59:B59"/>
    <mergeCell ref="G59:L59"/>
    <mergeCell ref="A53:B53"/>
    <mergeCell ref="G53:L53"/>
    <mergeCell ref="A54:B54"/>
    <mergeCell ref="G54:J54"/>
    <mergeCell ref="A55:B55"/>
    <mergeCell ref="G55:J55"/>
    <mergeCell ref="A49:C49"/>
    <mergeCell ref="H49:J49"/>
    <mergeCell ref="A50:C50"/>
    <mergeCell ref="H50:J50"/>
    <mergeCell ref="H51:J51"/>
    <mergeCell ref="A52:E52"/>
    <mergeCell ref="A42:C42"/>
    <mergeCell ref="G42:H42"/>
    <mergeCell ref="A43:C43"/>
    <mergeCell ref="G43:H43"/>
    <mergeCell ref="A44:C44"/>
    <mergeCell ref="A47:C48"/>
    <mergeCell ref="D47:E47"/>
    <mergeCell ref="H47:K47"/>
    <mergeCell ref="H48:J48"/>
    <mergeCell ref="A38:E38"/>
    <mergeCell ref="G38:I38"/>
    <mergeCell ref="A39:C39"/>
    <mergeCell ref="A40:C40"/>
    <mergeCell ref="G40:H40"/>
    <mergeCell ref="A41:C41"/>
    <mergeCell ref="G41:H41"/>
    <mergeCell ref="B34:C34"/>
    <mergeCell ref="G34:I34"/>
    <mergeCell ref="B35:C35"/>
    <mergeCell ref="G35:I35"/>
    <mergeCell ref="B36:C36"/>
    <mergeCell ref="G36:H37"/>
    <mergeCell ref="B37:C37"/>
    <mergeCell ref="B30:C30"/>
    <mergeCell ref="G30:I30"/>
    <mergeCell ref="B31:C31"/>
    <mergeCell ref="G31:I31"/>
    <mergeCell ref="A33:E33"/>
    <mergeCell ref="G33:I33"/>
    <mergeCell ref="A27:C27"/>
    <mergeCell ref="G27:I27"/>
    <mergeCell ref="B28:C28"/>
    <mergeCell ref="G28:I28"/>
    <mergeCell ref="B29:C29"/>
    <mergeCell ref="G29:I29"/>
    <mergeCell ref="B21:D21"/>
    <mergeCell ref="B22:D22"/>
    <mergeCell ref="I22:L23"/>
    <mergeCell ref="A23:D23"/>
    <mergeCell ref="A26:E26"/>
    <mergeCell ref="G26:I26"/>
    <mergeCell ref="C17:D17"/>
    <mergeCell ref="E17:F17"/>
    <mergeCell ref="H17:I17"/>
    <mergeCell ref="K17:L17"/>
    <mergeCell ref="A19:D20"/>
    <mergeCell ref="E19:H19"/>
    <mergeCell ref="I19:L19"/>
    <mergeCell ref="C15:D15"/>
    <mergeCell ref="E15:F15"/>
    <mergeCell ref="H15:I15"/>
    <mergeCell ref="K15:L15"/>
    <mergeCell ref="C16:D16"/>
    <mergeCell ref="E16:F16"/>
    <mergeCell ref="H16:I16"/>
    <mergeCell ref="K16:L16"/>
    <mergeCell ref="A11:B11"/>
    <mergeCell ref="C11:D11"/>
    <mergeCell ref="F11:G11"/>
    <mergeCell ref="I11:L11"/>
    <mergeCell ref="A13:L13"/>
    <mergeCell ref="C14:D14"/>
    <mergeCell ref="E14:F14"/>
    <mergeCell ref="H14:I14"/>
    <mergeCell ref="K14:L14"/>
    <mergeCell ref="A8:B8"/>
    <mergeCell ref="C8:F8"/>
    <mergeCell ref="G8:H8"/>
    <mergeCell ref="I8:L8"/>
    <mergeCell ref="C9:F9"/>
    <mergeCell ref="H9:I9"/>
    <mergeCell ref="K9:L9"/>
    <mergeCell ref="B3:D3"/>
    <mergeCell ref="A6:L6"/>
    <mergeCell ref="A7:B7"/>
    <mergeCell ref="C7:H7"/>
    <mergeCell ref="I7:J7"/>
    <mergeCell ref="K7:L7"/>
  </mergeCells>
  <conditionalFormatting sqref="P26:Q26 K15 K21:L21 G21:H22 M26">
    <cfRule type="cellIs" dxfId="79" priority="15" stopIfTrue="1" operator="lessThan">
      <formula>0</formula>
    </cfRule>
  </conditionalFormatting>
  <conditionalFormatting sqref="C16">
    <cfRule type="cellIs" dxfId="78" priority="19" stopIfTrue="1" operator="lessThan">
      <formula>$I$21</formula>
    </cfRule>
  </conditionalFormatting>
  <conditionalFormatting sqref="C15">
    <cfRule type="cellIs" dxfId="77" priority="20" stopIfTrue="1" operator="lessThan">
      <formula>$E$23</formula>
    </cfRule>
  </conditionalFormatting>
  <conditionalFormatting sqref="C15:D15">
    <cfRule type="cellIs" dxfId="76" priority="17" stopIfTrue="1" operator="lessThan">
      <formula>0</formula>
    </cfRule>
  </conditionalFormatting>
  <conditionalFormatting sqref="C16:D16">
    <cfRule type="cellIs" dxfId="75" priority="16" stopIfTrue="1" operator="lessThan">
      <formula>0</formula>
    </cfRule>
  </conditionalFormatting>
  <conditionalFormatting sqref="K15:L15">
    <cfRule type="cellIs" dxfId="74" priority="18" stopIfTrue="1" operator="lessThan">
      <formula>$H$23</formula>
    </cfRule>
  </conditionalFormatting>
  <conditionalFormatting sqref="K16:L16">
    <cfRule type="cellIs" dxfId="73" priority="13" stopIfTrue="1" operator="lessThan">
      <formula>0</formula>
    </cfRule>
    <cfRule type="cellIs" dxfId="72" priority="14" stopIfTrue="1" operator="lessThan">
      <formula>$L$21</formula>
    </cfRule>
  </conditionalFormatting>
  <conditionalFormatting sqref="C17:D17">
    <cfRule type="cellIs" dxfId="71" priority="11" stopIfTrue="1" operator="lessThan">
      <formula>$E$23+$I$21</formula>
    </cfRule>
    <cfRule type="cellIs" dxfId="70" priority="12" stopIfTrue="1" operator="lessThan">
      <formula>0</formula>
    </cfRule>
  </conditionalFormatting>
  <conditionalFormatting sqref="K17:L17">
    <cfRule type="cellIs" dxfId="69" priority="9" stopIfTrue="1" operator="lessThan">
      <formula>0</formula>
    </cfRule>
    <cfRule type="cellIs" dxfId="68" priority="10" stopIfTrue="1" operator="lessThan">
      <formula>$H$23+$L$21</formula>
    </cfRule>
  </conditionalFormatting>
  <conditionalFormatting sqref="E21">
    <cfRule type="cellIs" dxfId="67" priority="8" stopIfTrue="1" operator="lessThan">
      <formula>0</formula>
    </cfRule>
  </conditionalFormatting>
  <conditionalFormatting sqref="E22">
    <cfRule type="cellIs" dxfId="66" priority="7" stopIfTrue="1" operator="lessThan">
      <formula>0</formula>
    </cfRule>
  </conditionalFormatting>
  <conditionalFormatting sqref="I21">
    <cfRule type="cellIs" dxfId="65" priority="1" stopIfTrue="1" operator="greaterThan">
      <formula>$C$16</formula>
    </cfRule>
    <cfRule type="cellIs" dxfId="64" priority="6" stopIfTrue="1" operator="lessThan">
      <formula>0</formula>
    </cfRule>
  </conditionalFormatting>
  <conditionalFormatting sqref="E23">
    <cfRule type="cellIs" dxfId="63" priority="2" operator="greaterThan">
      <formula>$C$15</formula>
    </cfRule>
    <cfRule type="cellIs" dxfId="62" priority="5" stopIfTrue="1" operator="lessThan">
      <formula>0</formula>
    </cfRule>
  </conditionalFormatting>
  <conditionalFormatting sqref="H23">
    <cfRule type="cellIs" dxfId="61" priority="3" stopIfTrue="1" operator="greaterThan">
      <formula>$K$15</formula>
    </cfRule>
    <cfRule type="cellIs" dxfId="60" priority="4" stopIfTrue="1" operator="lessThan">
      <formula>0</formula>
    </cfRule>
  </conditionalFormatting>
  <dataValidations count="6">
    <dataValidation allowBlank="1" sqref="K7:L7 H9 C8:F8"/>
    <dataValidation type="whole" allowBlank="1" showInputMessage="1" showErrorMessage="1" errorTitle="Formularios Electrónicos v1.0" error="Este campo solo acepta valores numéricos enteros." promptTitle="Formularios Electrónicos v1.0" sqref="I41:L43">
      <formula1>0</formula1>
      <formula2>999</formula2>
    </dataValidation>
    <dataValidation type="whole" errorStyle="warning" allowBlank="1" showInputMessage="1" showErrorMessage="1" error="Si la casilla está en rojo el número está incorrecto, favor verifique" sqref="K15">
      <formula1>0</formula1>
      <formula2>99999</formula2>
    </dataValidation>
    <dataValidation type="custom" allowBlank="1" showInputMessage="1" showErrorMessage="1" error="No debe introducir datos en la casilla" sqref="I22 H24">
      <formula1>IF(H22&lt;&gt; " "," ","No introduzca datos")</formula1>
    </dataValidation>
    <dataValidation type="whole" allowBlank="1" showInputMessage="1" showErrorMessage="1" error="Solo digite números" sqref="E81:F82">
      <formula1>0</formula1>
      <formula2>99999</formula2>
    </dataValidation>
    <dataValidation type="whole" allowBlank="1" showInputMessage="1" showErrorMessage="1" error="Solo introduzca números" sqref="K16 D24:G24 E21:H23 D28:E31 D34:E37 M26:Q26 I21:L21">
      <formula1>0</formula1>
      <formula2>99999</formula2>
    </dataValidation>
  </dataValidations>
  <printOptions horizontalCentered="1"/>
  <pageMargins left="0.16" right="0.13" top="0.2" bottom="0.16" header="0" footer="0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91</xdr:row>
                    <xdr:rowOff>9525</xdr:rowOff>
                  </from>
                  <to>
                    <xdr:col>4</xdr:col>
                    <xdr:colOff>171450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4</xdr:col>
                    <xdr:colOff>352425</xdr:colOff>
                    <xdr:row>91</xdr:row>
                    <xdr:rowOff>0</xdr:rowOff>
                  </from>
                  <to>
                    <xdr:col>5</xdr:col>
                    <xdr:colOff>438150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5</xdr:col>
                    <xdr:colOff>561975</xdr:colOff>
                    <xdr:row>91</xdr:row>
                    <xdr:rowOff>0</xdr:rowOff>
                  </from>
                  <to>
                    <xdr:col>6</xdr:col>
                    <xdr:colOff>647700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7</xdr:col>
                    <xdr:colOff>85725</xdr:colOff>
                    <xdr:row>91</xdr:row>
                    <xdr:rowOff>9525</xdr:rowOff>
                  </from>
                  <to>
                    <xdr:col>8</xdr:col>
                    <xdr:colOff>209550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8</xdr:col>
                    <xdr:colOff>476250</xdr:colOff>
                    <xdr:row>91</xdr:row>
                    <xdr:rowOff>0</xdr:rowOff>
                  </from>
                  <to>
                    <xdr:col>10</xdr:col>
                    <xdr:colOff>581025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3</xdr:col>
                    <xdr:colOff>85725</xdr:colOff>
                    <xdr:row>94</xdr:row>
                    <xdr:rowOff>9525</xdr:rowOff>
                  </from>
                  <to>
                    <xdr:col>4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4</xdr:col>
                    <xdr:colOff>342900</xdr:colOff>
                    <xdr:row>94</xdr:row>
                    <xdr:rowOff>0</xdr:rowOff>
                  </from>
                  <to>
                    <xdr:col>5</xdr:col>
                    <xdr:colOff>428625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5</xdr:col>
                    <xdr:colOff>561975</xdr:colOff>
                    <xdr:row>94</xdr:row>
                    <xdr:rowOff>0</xdr:rowOff>
                  </from>
                  <to>
                    <xdr:col>6</xdr:col>
                    <xdr:colOff>647700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7</xdr:col>
                    <xdr:colOff>85725</xdr:colOff>
                    <xdr:row>94</xdr:row>
                    <xdr:rowOff>9525</xdr:rowOff>
                  </from>
                  <to>
                    <xdr:col>8</xdr:col>
                    <xdr:colOff>209550</xdr:colOff>
                    <xdr:row>95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8</xdr:col>
                    <xdr:colOff>476250</xdr:colOff>
                    <xdr:row>94</xdr:row>
                    <xdr:rowOff>0</xdr:rowOff>
                  </from>
                  <to>
                    <xdr:col>10</xdr:col>
                    <xdr:colOff>581025</xdr:colOff>
                    <xdr:row>95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Listado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cnj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Crissia Marisol Cañas</cp:lastModifiedBy>
  <cp:lastPrinted>2025-01-21T16:41:45Z</cp:lastPrinted>
  <dcterms:created xsi:type="dcterms:W3CDTF">2007-12-05T17:15:09Z</dcterms:created>
  <dcterms:modified xsi:type="dcterms:W3CDTF">2025-01-21T16:41:48Z</dcterms:modified>
</cp:coreProperties>
</file>